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5a323efe8aa1e4ed/Desktop/"/>
    </mc:Choice>
  </mc:AlternateContent>
  <xr:revisionPtr revIDLastSave="44" documentId="13_ncr:1_{CCE2DA12-1C1B-4916-A90B-5ECCABEE7238}" xr6:coauthVersionLast="47" xr6:coauthVersionMax="47" xr10:uidLastSave="{06AAC4B5-2D2A-42DF-A84B-BE493FB19888}"/>
  <workbookProtection workbookAlgorithmName="SHA-512" workbookHashValue="2ww+864R9VGkvSvgGThvPwAq1n84uzkXsIkY4V3C3tuPadPISDzdVaL7GXa+QL54+nikuVCqn5C+ILEeUcv1iQ==" workbookSaltValue="3fdfMjBrxF7gQ8NDFy7LWA==" workbookSpinCount="100000" lockStructure="1"/>
  <bookViews>
    <workbookView xWindow="-108" yWindow="-108" windowWidth="30936" windowHeight="12456" xr2:uid="{2E0D64B2-9EA3-4A4B-9BB8-28A818D3C150}"/>
  </bookViews>
  <sheets>
    <sheet name="Basisportfolio" sheetId="11" r:id="rId1"/>
    <sheet name="Vastgoed Mix" sheetId="14" r:id="rId2"/>
    <sheet name="Vastgoedfondsen" sheetId="17" r:id="rId3"/>
    <sheet name="REITs" sheetId="18" r:id="rId4"/>
  </sheets>
  <definedNames>
    <definedName name="www.exporo.n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7" i="18" l="1"/>
  <c r="W16" i="18"/>
  <c r="V16" i="18"/>
  <c r="X16" i="18" s="1"/>
  <c r="W15" i="18"/>
  <c r="V15" i="18"/>
  <c r="W14" i="18"/>
  <c r="V14" i="18"/>
  <c r="X14" i="18" s="1"/>
  <c r="W13" i="18"/>
  <c r="V13" i="18"/>
  <c r="W12" i="18"/>
  <c r="V12" i="18"/>
  <c r="X12" i="18" s="1"/>
  <c r="W11" i="18"/>
  <c r="V11" i="18"/>
  <c r="W10" i="18"/>
  <c r="V10" i="18"/>
  <c r="W9" i="18"/>
  <c r="V9" i="18"/>
  <c r="W8" i="18"/>
  <c r="V8" i="18"/>
  <c r="X8" i="18" s="1"/>
  <c r="W7" i="18"/>
  <c r="V7" i="18"/>
  <c r="W6" i="18"/>
  <c r="V6" i="18"/>
  <c r="X6" i="18" s="1"/>
  <c r="W5" i="18"/>
  <c r="V5" i="18"/>
  <c r="X5" i="18" s="1"/>
  <c r="W4" i="18"/>
  <c r="V4" i="18"/>
  <c r="X4" i="18" s="1"/>
  <c r="D17" i="17"/>
  <c r="W16" i="17"/>
  <c r="V16" i="17"/>
  <c r="X16" i="17" s="1"/>
  <c r="W15" i="17"/>
  <c r="V15" i="17"/>
  <c r="W14" i="17"/>
  <c r="V14" i="17"/>
  <c r="W13" i="17"/>
  <c r="X13" i="17" s="1"/>
  <c r="V13" i="17"/>
  <c r="W12" i="17"/>
  <c r="V12" i="17"/>
  <c r="X12" i="17" s="1"/>
  <c r="W11" i="17"/>
  <c r="V11" i="17"/>
  <c r="X11" i="17" s="1"/>
  <c r="W10" i="17"/>
  <c r="V10" i="17"/>
  <c r="X10" i="17" s="1"/>
  <c r="W9" i="17"/>
  <c r="V9" i="17"/>
  <c r="W8" i="17"/>
  <c r="V8" i="17"/>
  <c r="W7" i="17"/>
  <c r="V7" i="17"/>
  <c r="X7" i="17" s="1"/>
  <c r="W6" i="17"/>
  <c r="V6" i="17"/>
  <c r="W5" i="17"/>
  <c r="V5" i="17"/>
  <c r="W4" i="17"/>
  <c r="V4" i="17"/>
  <c r="D17" i="14"/>
  <c r="W16" i="14"/>
  <c r="V16" i="14"/>
  <c r="X16" i="14" s="1"/>
  <c r="W15" i="14"/>
  <c r="X15" i="14" s="1"/>
  <c r="V15" i="14"/>
  <c r="W14" i="14"/>
  <c r="V14" i="14"/>
  <c r="W13" i="14"/>
  <c r="V13" i="14"/>
  <c r="W12" i="14"/>
  <c r="V12" i="14"/>
  <c r="X12" i="14" s="1"/>
  <c r="W11" i="14"/>
  <c r="V11" i="14"/>
  <c r="W10" i="14"/>
  <c r="V10" i="14"/>
  <c r="W9" i="14"/>
  <c r="V9" i="14"/>
  <c r="W8" i="14"/>
  <c r="V8" i="14"/>
  <c r="W7" i="14"/>
  <c r="V7" i="14"/>
  <c r="W6" i="14"/>
  <c r="V6" i="14"/>
  <c r="W5" i="14"/>
  <c r="V5" i="14"/>
  <c r="W4" i="14"/>
  <c r="V4" i="14"/>
  <c r="X4" i="14" s="1"/>
  <c r="X11" i="11"/>
  <c r="Z11" i="11" s="1"/>
  <c r="Y11" i="11"/>
  <c r="F17" i="11"/>
  <c r="Y16" i="11"/>
  <c r="X16" i="11"/>
  <c r="Z16" i="11" s="1"/>
  <c r="Y15" i="11"/>
  <c r="X15" i="11"/>
  <c r="Y14" i="11"/>
  <c r="X14" i="11"/>
  <c r="Y13" i="11"/>
  <c r="X13" i="11"/>
  <c r="Y12" i="11"/>
  <c r="X12" i="11"/>
  <c r="Y10" i="11"/>
  <c r="X10" i="11"/>
  <c r="Y9" i="11"/>
  <c r="X9" i="11"/>
  <c r="Y8" i="11"/>
  <c r="X8" i="11"/>
  <c r="Y7" i="11"/>
  <c r="X7" i="11"/>
  <c r="Y6" i="11"/>
  <c r="X6" i="11"/>
  <c r="Z6" i="11" s="1"/>
  <c r="Y5" i="11"/>
  <c r="X5" i="11"/>
  <c r="Y4" i="11"/>
  <c r="X4" i="11"/>
  <c r="Z4" i="11" s="1"/>
  <c r="X11" i="18" l="1"/>
  <c r="X15" i="18"/>
  <c r="X7" i="18"/>
  <c r="X9" i="18"/>
  <c r="X13" i="18"/>
  <c r="X10" i="18"/>
  <c r="X4" i="17"/>
  <c r="X8" i="17"/>
  <c r="X14" i="17"/>
  <c r="X9" i="17"/>
  <c r="X15" i="17"/>
  <c r="X10" i="14"/>
  <c r="X14" i="14"/>
  <c r="X5" i="14"/>
  <c r="X9" i="14"/>
  <c r="X11" i="14"/>
  <c r="X13" i="14"/>
  <c r="X6" i="17"/>
  <c r="X5" i="17"/>
  <c r="X7" i="14"/>
  <c r="X6" i="14"/>
  <c r="X8" i="14"/>
  <c r="Z5" i="11"/>
  <c r="Z14" i="11"/>
  <c r="Z13" i="11"/>
  <c r="Z7" i="11"/>
  <c r="Z12" i="11"/>
  <c r="Z8" i="11"/>
  <c r="Z15" i="11"/>
  <c r="Z9" i="11"/>
  <c r="Z10" i="11"/>
  <c r="X18" i="17" l="1"/>
  <c r="C17" i="17" s="1"/>
  <c r="X18" i="18"/>
  <c r="C17" i="18" s="1"/>
  <c r="X18" i="14"/>
  <c r="C17" i="14" s="1"/>
  <c r="Z18" i="11"/>
  <c r="E17" i="11" s="1"/>
</calcChain>
</file>

<file path=xl/sharedStrings.xml><?xml version="1.0" encoding="utf-8"?>
<sst xmlns="http://schemas.openxmlformats.org/spreadsheetml/2006/main" count="103" uniqueCount="68">
  <si>
    <t>Asset</t>
  </si>
  <si>
    <t>Gem. Rendement</t>
  </si>
  <si>
    <t>% Totaal</t>
  </si>
  <si>
    <t>Spaardeposito</t>
  </si>
  <si>
    <t>Grondstoffen ETF</t>
  </si>
  <si>
    <t>Gemiddeld rendement</t>
  </si>
  <si>
    <t>Berekening gewogen gemiddelde</t>
  </si>
  <si>
    <t>Rendement</t>
  </si>
  <si>
    <t>Factor</t>
  </si>
  <si>
    <t>Weging</t>
  </si>
  <si>
    <t>Risico's en limitaties</t>
  </si>
  <si>
    <t>•  Beleg alleen met geld dat je 100% kan missen</t>
  </si>
  <si>
    <t xml:space="preserve">•  Max. 10% per thema ETF, max. 2% per aandeel </t>
  </si>
  <si>
    <t>•  Maandelijkse inleg + buy the dip</t>
  </si>
  <si>
    <t>•  Lange Termijn &gt; 5 - 20 jaar</t>
  </si>
  <si>
    <t>•  Selectie van de beste ETF's/Aandelen</t>
  </si>
  <si>
    <t>•  Beleggen kent risico's tot geld verlies</t>
  </si>
  <si>
    <t>•  Volatiliteit kan emoties triggeren</t>
  </si>
  <si>
    <t>•  Hoger gewenst rendement = hoger risico</t>
  </si>
  <si>
    <t>•  Portfolio evolueert a.d.v. vermogen &amp; situatie</t>
  </si>
  <si>
    <t>•  Meer spreiding geeft meer complexiteit</t>
  </si>
  <si>
    <t>•  Met klein vermogen is spreiden lastiger doch noodzakelijk</t>
  </si>
  <si>
    <t>Wereldwijde ETF's</t>
  </si>
  <si>
    <t>Obligatie ETF's</t>
  </si>
  <si>
    <t>REITs ETF's</t>
  </si>
  <si>
    <t>Hoger-risico ETF's</t>
  </si>
  <si>
    <t>CEF's</t>
  </si>
  <si>
    <t>Crowdfunding</t>
  </si>
  <si>
    <t>Beleggingsfondsen</t>
  </si>
  <si>
    <t>Value Aandelen</t>
  </si>
  <si>
    <t>Groei Aandelen</t>
  </si>
  <si>
    <t>Cryptomunten</t>
  </si>
  <si>
    <t>Vastgoedfondsen</t>
  </si>
  <si>
    <t>Vastgoedobligaties</t>
  </si>
  <si>
    <t>REIT's</t>
  </si>
  <si>
    <t>Vastgoed Kopen</t>
  </si>
  <si>
    <t>SynVest</t>
  </si>
  <si>
    <t>Corum Investments</t>
  </si>
  <si>
    <t>REIT ETF 1</t>
  </si>
  <si>
    <t>REIT ETF 2</t>
  </si>
  <si>
    <t>Vondellaan Vastgoed</t>
  </si>
  <si>
    <t>Annexum</t>
  </si>
  <si>
    <t>Briqwise</t>
  </si>
  <si>
    <t>Disclaimer</t>
  </si>
  <si>
    <t xml:space="preserve">Let op! Dit bestand bevat op geen enkele wijze persoonlijk advies. Het dient puur ter educatie en vermaak. Wij zijn niet op de hoogte van uw situatie. </t>
  </si>
  <si>
    <t>Richtlijnen ter educatie</t>
  </si>
  <si>
    <t>•  Cash 5 - 10%</t>
  </si>
  <si>
    <t>•  Investeer alleen via uw eigen risicoprofiel</t>
  </si>
  <si>
    <t>Toelichting</t>
  </si>
  <si>
    <t>Een gediversifieerde beleggingsportfolio biedt exposure aan obligaties, aandelen, vastgoed, grondstoffen, en diversen. Hoe meer diversificatie, hoe lager het risico. Verdiep je goed in de risico's, zoals het verschil tussen lager-risico obligatie ETF's vs. de hoger-risico Value aandelen</t>
  </si>
  <si>
    <t>Benkey</t>
  </si>
  <si>
    <t>Thuisborg</t>
  </si>
  <si>
    <t>Overige vastgoedfondsen…</t>
  </si>
  <si>
    <t>Dit voorbeeld portfolio brengt diversificatie aan middels een mix aan diverse vastgoed beleggingen, van lager naar hoger risico. Het hoogste rendement valt te behalen met vastgoed kopen, wat echter ook hoger risico en arbeidsintensiteit kent. Lager risico activa als vastgoedobligaties en -fondsen bieden lager risico en meer passief inkomen, maar kennen een lager gemiddeld netto rendement.</t>
  </si>
  <si>
    <t>Dit voorbeeld portfolio brengt diversificatie aan middels een mix van vastgoedfondsen. Dit is rationeel aangezien één fonds failliet kan gaan, of verliesgevend kan zijn omwille inadequaat beheer. Het voordeel aan dit soort vastgoedportfolio is relatief lager risico en vrijwel passief inkomen middels dividend. Nadelen zijn een relatief lager netto rendement én geen risicospreiding onder aandelen, obligaties en diversen.</t>
  </si>
  <si>
    <t>Dit voorbeeld portfolio brengt diversificatie aan middels een mix van REIT ETF's en individuele REIT's. Een Real Estate Investment Trust is beursgenoteerd en kent daarmee voordelen als hogere liquiditeit en relatief goedkope in- en uitstapkosten. Ook kunnen REIT's hoger netto rendement bieden in goede beurstijden, of bij slim aan- en verkopen op basis van uitgebreid onderzoek naar financiele waarderingen, fundamentals en momentum. Anderzijds bevatten REIT's hoger risico juist omwille haar volatiliteit, die beginnende beleggers meestal niet goed kunnen handelen.</t>
  </si>
  <si>
    <t>REIT - Realty Income</t>
  </si>
  <si>
    <t>Let op! Dit bestand bevat op geen enkele wijze persoonlijk advies. Het dient puur ter educatie en vermaak. Wij zijn niet op de hoogte van uw situatie. De genoemde REIT's zijn geen koopadvies en dienen louter ter voorbeeld.</t>
  </si>
  <si>
    <t>REIT - 3</t>
  </si>
  <si>
    <t>REIT - 4</t>
  </si>
  <si>
    <t>REIT - 5</t>
  </si>
  <si>
    <t>REIT - …</t>
  </si>
  <si>
    <t>Copyright © Happy Management BV</t>
  </si>
  <si>
    <t>Auteur: Happy Management BV</t>
  </si>
  <si>
    <t>Niets uit deze uitgave mag worden verveelvoudigd, door middel van druk, fotokopieën, geautomatiseerde gegevensbestanden of op welke andere wijze ook zonder voorafgaande schriftelijke toestemming van de uitgever. Ook het plaatsen van directe links naar de bestandslocatie van dit document op websites, in e-mail nieuwsbrieven of andere vormen van digitale media is niet toegestaan.</t>
  </si>
  <si>
    <t>Beste Beleggingsplatformen voor Aandelen en ETF's</t>
  </si>
  <si>
    <t>Beste Vastgoedfondsen</t>
  </si>
  <si>
    <t>REIT - VICI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</si>
</sst>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color rgb="FFFF0000"/>
      <name val="Calibri"/>
      <family val="2"/>
      <scheme val="minor"/>
    </font>
    <font>
      <sz val="11"/>
      <name val="Calibri"/>
      <family val="2"/>
      <scheme val="minor"/>
    </font>
    <font>
      <u/>
      <sz val="11"/>
      <color theme="10"/>
      <name val="Calibri"/>
      <family val="2"/>
      <scheme val="minor"/>
    </font>
    <font>
      <b/>
      <sz val="11"/>
      <name val="Calibri"/>
      <family val="2"/>
      <scheme val="minor"/>
    </font>
    <font>
      <sz val="10"/>
      <name val="Calibri"/>
      <family val="2"/>
      <scheme val="minor"/>
    </font>
    <font>
      <sz val="10"/>
      <color theme="1"/>
      <name val="Calibri"/>
      <family val="2"/>
      <scheme val="minor"/>
    </font>
    <font>
      <sz val="12"/>
      <name val="Calibri"/>
      <family val="2"/>
      <scheme val="minor"/>
    </font>
    <font>
      <sz val="12"/>
      <color theme="1"/>
      <name val="Calibri"/>
      <family val="2"/>
      <scheme val="minor"/>
    </font>
    <font>
      <b/>
      <u/>
      <sz val="12"/>
      <color theme="10"/>
      <name val="Calibri"/>
      <family val="2"/>
      <scheme val="minor"/>
    </font>
    <font>
      <b/>
      <sz val="16"/>
      <color theme="1"/>
      <name val="Calibri"/>
      <family val="2"/>
      <scheme val="minor"/>
    </font>
    <font>
      <sz val="14"/>
      <color theme="1"/>
      <name val="Calibri"/>
      <family val="2"/>
      <scheme val="minor"/>
    </font>
    <font>
      <u/>
      <sz val="14"/>
      <color theme="10"/>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55">
    <xf numFmtId="0" fontId="0" fillId="0" borderId="0" xfId="0"/>
    <xf numFmtId="0" fontId="0" fillId="2" borderId="0" xfId="0" applyFill="1"/>
    <xf numFmtId="0" fontId="0" fillId="2" borderId="3" xfId="0" applyFill="1" applyBorder="1" applyAlignment="1">
      <alignment vertical="center"/>
    </xf>
    <xf numFmtId="164" fontId="0" fillId="2" borderId="3" xfId="1" applyNumberFormat="1" applyFont="1" applyFill="1" applyBorder="1" applyAlignment="1">
      <alignment horizontal="center"/>
    </xf>
    <xf numFmtId="9" fontId="0" fillId="2" borderId="4" xfId="1" applyFont="1" applyFill="1" applyBorder="1" applyAlignment="1">
      <alignment horizontal="center"/>
    </xf>
    <xf numFmtId="9" fontId="0" fillId="2" borderId="0" xfId="0" applyNumberFormat="1" applyFill="1"/>
    <xf numFmtId="0" fontId="0" fillId="2" borderId="5" xfId="0" applyFill="1" applyBorder="1" applyAlignment="1">
      <alignment vertical="center"/>
    </xf>
    <xf numFmtId="164" fontId="0" fillId="2" borderId="5" xfId="1" applyNumberFormat="1" applyFont="1" applyFill="1" applyBorder="1" applyAlignment="1">
      <alignment horizontal="center"/>
    </xf>
    <xf numFmtId="9" fontId="0" fillId="2" borderId="6" xfId="1" applyFont="1" applyFill="1" applyBorder="1" applyAlignment="1">
      <alignment horizontal="center"/>
    </xf>
    <xf numFmtId="0" fontId="0" fillId="2" borderId="0" xfId="0" applyFill="1" applyAlignment="1">
      <alignment horizontal="center"/>
    </xf>
    <xf numFmtId="9" fontId="0" fillId="2" borderId="0" xfId="0" applyNumberFormat="1" applyFill="1" applyAlignment="1">
      <alignment horizontal="center"/>
    </xf>
    <xf numFmtId="0" fontId="2" fillId="2" borderId="0" xfId="0" applyFont="1" applyFill="1"/>
    <xf numFmtId="164" fontId="2" fillId="2" borderId="0" xfId="1" applyNumberFormat="1" applyFont="1" applyFill="1" applyBorder="1"/>
    <xf numFmtId="9" fontId="3" fillId="2" borderId="0" xfId="0" applyNumberFormat="1" applyFont="1" applyFill="1"/>
    <xf numFmtId="0" fontId="2" fillId="2" borderId="1" xfId="0" applyFont="1" applyFill="1" applyBorder="1" applyAlignment="1">
      <alignment horizontal="center"/>
    </xf>
    <xf numFmtId="1" fontId="0" fillId="2" borderId="3" xfId="0" applyNumberFormat="1" applyFill="1" applyBorder="1"/>
    <xf numFmtId="0" fontId="0" fillId="2" borderId="3" xfId="0" applyFill="1" applyBorder="1"/>
    <xf numFmtId="0" fontId="0" fillId="2" borderId="5" xfId="0" applyFill="1" applyBorder="1"/>
    <xf numFmtId="1" fontId="0" fillId="2" borderId="5" xfId="0" applyNumberFormat="1" applyFill="1" applyBorder="1"/>
    <xf numFmtId="0" fontId="4" fillId="2" borderId="0" xfId="0" applyFont="1" applyFill="1"/>
    <xf numFmtId="0" fontId="5" fillId="2" borderId="3" xfId="0" applyFont="1" applyFill="1" applyBorder="1" applyAlignment="1">
      <alignment vertical="center"/>
    </xf>
    <xf numFmtId="0" fontId="6" fillId="2" borderId="3" xfId="2" applyFill="1" applyBorder="1" applyAlignment="1">
      <alignment vertical="center"/>
    </xf>
    <xf numFmtId="0" fontId="2" fillId="3" borderId="1" xfId="0" applyFont="1" applyFill="1" applyBorder="1"/>
    <xf numFmtId="0" fontId="2" fillId="3" borderId="1" xfId="0" applyFont="1" applyFill="1" applyBorder="1" applyAlignment="1">
      <alignment horizontal="left"/>
    </xf>
    <xf numFmtId="0" fontId="2" fillId="3" borderId="2" xfId="0" applyFont="1" applyFill="1" applyBorder="1" applyAlignment="1">
      <alignment horizontal="center" vertical="center"/>
    </xf>
    <xf numFmtId="0" fontId="1" fillId="2" borderId="3" xfId="2" applyFont="1" applyFill="1" applyBorder="1" applyAlignment="1">
      <alignment vertical="center"/>
    </xf>
    <xf numFmtId="0" fontId="7" fillId="2" borderId="0" xfId="0" applyFont="1" applyFill="1"/>
    <xf numFmtId="0" fontId="6" fillId="2" borderId="5" xfId="2" applyFill="1" applyBorder="1" applyAlignment="1">
      <alignment vertical="center"/>
    </xf>
    <xf numFmtId="0" fontId="6" fillId="2" borderId="3" xfId="2" applyFill="1" applyBorder="1"/>
    <xf numFmtId="0" fontId="9" fillId="2" borderId="3" xfId="0" applyFont="1" applyFill="1" applyBorder="1" applyAlignment="1">
      <alignment vertical="center"/>
    </xf>
    <xf numFmtId="0" fontId="10" fillId="2" borderId="0" xfId="0" applyFont="1" applyFill="1" applyAlignment="1">
      <alignment horizontal="left" vertical="center" readingOrder="1"/>
    </xf>
    <xf numFmtId="0" fontId="10" fillId="2" borderId="0" xfId="0" applyFont="1" applyFill="1"/>
    <xf numFmtId="0" fontId="5" fillId="2" borderId="0" xfId="0" applyFont="1" applyFill="1"/>
    <xf numFmtId="0" fontId="11" fillId="2" borderId="0" xfId="0" applyFont="1" applyFill="1"/>
    <xf numFmtId="0" fontId="12" fillId="2" borderId="0" xfId="2" applyFont="1" applyFill="1" applyAlignment="1">
      <alignment horizontal="left"/>
    </xf>
    <xf numFmtId="0" fontId="12" fillId="2" borderId="0" xfId="2" applyFont="1" applyFill="1" applyAlignment="1">
      <alignment horizontal="left"/>
    </xf>
    <xf numFmtId="0" fontId="0" fillId="2" borderId="0" xfId="0" applyFill="1" applyAlignment="1">
      <alignment horizontal="left" wrapText="1"/>
    </xf>
    <xf numFmtId="0" fontId="8" fillId="2" borderId="0" xfId="0" applyFont="1" applyFill="1" applyAlignment="1">
      <alignment horizontal="left" vertical="top" wrapText="1"/>
    </xf>
    <xf numFmtId="0" fontId="10" fillId="2" borderId="0" xfId="0" applyFont="1" applyFill="1" applyAlignment="1">
      <alignment horizontal="left" vertical="center" wrapText="1" readingOrder="1"/>
    </xf>
    <xf numFmtId="0" fontId="0" fillId="2" borderId="0" xfId="0" applyFill="1" applyAlignment="1">
      <alignment horizontal="left" vertical="top" wrapText="1"/>
    </xf>
    <xf numFmtId="0" fontId="13" fillId="4" borderId="7" xfId="0" applyFont="1" applyFill="1" applyBorder="1"/>
    <xf numFmtId="0" fontId="14" fillId="4" borderId="8" xfId="0" applyFont="1" applyFill="1" applyBorder="1" applyAlignment="1">
      <alignment wrapText="1"/>
    </xf>
    <xf numFmtId="0" fontId="0" fillId="4" borderId="8" xfId="0" applyFill="1" applyBorder="1"/>
    <xf numFmtId="0" fontId="0" fillId="4" borderId="2" xfId="0" applyFill="1" applyBorder="1"/>
    <xf numFmtId="0" fontId="14" fillId="4" borderId="8" xfId="0" applyFont="1" applyFill="1" applyBorder="1" applyAlignment="1">
      <alignment vertical="top" wrapText="1"/>
    </xf>
    <xf numFmtId="0" fontId="14" fillId="4" borderId="2" xfId="0" applyFont="1" applyFill="1" applyBorder="1" applyAlignment="1">
      <alignment vertical="top" wrapText="1"/>
    </xf>
    <xf numFmtId="0" fontId="15" fillId="2" borderId="0" xfId="2" applyFont="1" applyFill="1" applyAlignment="1">
      <alignment horizontal="left"/>
    </xf>
    <xf numFmtId="0" fontId="15" fillId="2" borderId="0" xfId="2" applyFont="1" applyFill="1" applyAlignment="1">
      <alignment horizontal="left" vertical="top"/>
    </xf>
    <xf numFmtId="0" fontId="15" fillId="2" borderId="0" xfId="2" applyFont="1" applyFill="1" applyAlignment="1">
      <alignment vertical="top" wrapText="1"/>
    </xf>
    <xf numFmtId="0" fontId="14" fillId="2" borderId="0" xfId="0" applyFont="1" applyFill="1" applyAlignment="1">
      <alignment vertical="top" wrapText="1"/>
    </xf>
    <xf numFmtId="0" fontId="15" fillId="2" borderId="0" xfId="2" applyFont="1" applyFill="1"/>
    <xf numFmtId="0" fontId="14" fillId="2" borderId="0" xfId="0" applyFont="1" applyFill="1"/>
    <xf numFmtId="0" fontId="16" fillId="2" borderId="0" xfId="0" applyFont="1" applyFill="1"/>
    <xf numFmtId="0" fontId="15" fillId="2" borderId="0" xfId="2" applyFont="1" applyFill="1" applyBorder="1" applyAlignment="1">
      <alignment horizontal="left" wrapText="1"/>
    </xf>
    <xf numFmtId="0" fontId="14" fillId="2" borderId="0" xfId="0" applyFont="1" applyFill="1" applyAlignment="1">
      <alignment wrapText="1"/>
    </xf>
  </cellXfs>
  <cellStyles count="3">
    <cellStyle name="Hyperlink" xfId="2" builtinId="8"/>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r>
              <a:rPr lang="nl-NL" sz="1800" b="1" i="0" cap="all" baseline="0">
                <a:effectLst/>
              </a:rPr>
              <a:t>portfolio - basis</a:t>
            </a:r>
            <a:endParaRPr lang="nl-NL">
              <a:effectLst/>
            </a:endParaRP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dk1"/>
              </a:solidFill>
              <a:latin typeface="+mn-lt"/>
              <a:ea typeface="+mn-ea"/>
              <a:cs typeface="+mn-cs"/>
            </a:defRPr>
          </a:pPr>
          <a:endParaRPr lang="nl-NL"/>
        </a:p>
      </c:txPr>
    </c:title>
    <c:autoTitleDeleted val="0"/>
    <c:plotArea>
      <c:layout/>
      <c:pie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7D7F-43B3-82C1-DBFF6D12376F}"/>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7D7F-43B3-82C1-DBFF6D12376F}"/>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7D7F-43B3-82C1-DBFF6D12376F}"/>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7D7F-43B3-82C1-DBFF6D12376F}"/>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9-7D7F-43B3-82C1-DBFF6D12376F}"/>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B-7D7F-43B3-82C1-DBFF6D12376F}"/>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c:ext xmlns:c16="http://schemas.microsoft.com/office/drawing/2014/chart" uri="{C3380CC4-5D6E-409C-BE32-E72D297353CC}">
                <c16:uniqueId val="{0000000D-7D7F-43B3-82C1-DBFF6D12376F}"/>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c:ext xmlns:c16="http://schemas.microsoft.com/office/drawing/2014/chart" uri="{C3380CC4-5D6E-409C-BE32-E72D297353CC}">
                <c16:uniqueId val="{0000000F-7D7F-43B3-82C1-DBFF6D12376F}"/>
              </c:ext>
            </c:extLst>
          </c:dPt>
          <c:dPt>
            <c:idx val="8"/>
            <c:bubble3D val="0"/>
            <c:spPr>
              <a:pattFill prst="ltUpDiag">
                <a:fgClr>
                  <a:schemeClr val="accent3">
                    <a:lumMod val="60000"/>
                  </a:schemeClr>
                </a:fgClr>
                <a:bgClr>
                  <a:schemeClr val="accent3">
                    <a:lumMod val="60000"/>
                    <a:lumMod val="20000"/>
                    <a:lumOff val="80000"/>
                  </a:schemeClr>
                </a:bgClr>
              </a:pattFill>
              <a:ln w="19050">
                <a:solidFill>
                  <a:schemeClr val="lt1"/>
                </a:solidFill>
              </a:ln>
              <a:effectLst>
                <a:innerShdw blurRad="114300">
                  <a:schemeClr val="accent3">
                    <a:lumMod val="60000"/>
                  </a:schemeClr>
                </a:innerShdw>
              </a:effectLst>
            </c:spPr>
            <c:extLst>
              <c:ext xmlns:c16="http://schemas.microsoft.com/office/drawing/2014/chart" uri="{C3380CC4-5D6E-409C-BE32-E72D297353CC}">
                <c16:uniqueId val="{00000011-7D7F-43B3-82C1-DBFF6D12376F}"/>
              </c:ext>
            </c:extLst>
          </c:dPt>
          <c:dPt>
            <c:idx val="9"/>
            <c:bubble3D val="0"/>
            <c:spPr>
              <a:pattFill prst="ltUpDiag">
                <a:fgClr>
                  <a:schemeClr val="accent4">
                    <a:lumMod val="60000"/>
                  </a:schemeClr>
                </a:fgClr>
                <a:bgClr>
                  <a:schemeClr val="accent4">
                    <a:lumMod val="60000"/>
                    <a:lumMod val="20000"/>
                    <a:lumOff val="80000"/>
                  </a:schemeClr>
                </a:bgClr>
              </a:pattFill>
              <a:ln w="19050">
                <a:solidFill>
                  <a:schemeClr val="lt1"/>
                </a:solidFill>
              </a:ln>
              <a:effectLst>
                <a:innerShdw blurRad="114300">
                  <a:schemeClr val="accent4">
                    <a:lumMod val="60000"/>
                  </a:schemeClr>
                </a:innerShdw>
              </a:effectLst>
            </c:spPr>
            <c:extLst>
              <c:ext xmlns:c16="http://schemas.microsoft.com/office/drawing/2014/chart" uri="{C3380CC4-5D6E-409C-BE32-E72D297353CC}">
                <c16:uniqueId val="{00000013-7D7F-43B3-82C1-DBFF6D12376F}"/>
              </c:ext>
            </c:extLst>
          </c:dPt>
          <c:dPt>
            <c:idx val="10"/>
            <c:bubble3D val="0"/>
            <c:spPr>
              <a:pattFill prst="ltUpDiag">
                <a:fgClr>
                  <a:schemeClr val="accent5">
                    <a:lumMod val="60000"/>
                  </a:schemeClr>
                </a:fgClr>
                <a:bgClr>
                  <a:schemeClr val="accent5">
                    <a:lumMod val="60000"/>
                    <a:lumMod val="20000"/>
                    <a:lumOff val="80000"/>
                  </a:schemeClr>
                </a:bgClr>
              </a:pattFill>
              <a:ln w="19050">
                <a:solidFill>
                  <a:schemeClr val="lt1"/>
                </a:solidFill>
              </a:ln>
              <a:effectLst>
                <a:innerShdw blurRad="114300">
                  <a:schemeClr val="accent5">
                    <a:lumMod val="60000"/>
                  </a:schemeClr>
                </a:innerShdw>
              </a:effectLst>
            </c:spPr>
            <c:extLst>
              <c:ext xmlns:c16="http://schemas.microsoft.com/office/drawing/2014/chart" uri="{C3380CC4-5D6E-409C-BE32-E72D297353CC}">
                <c16:uniqueId val="{00000015-7D7F-43B3-82C1-DBFF6D12376F}"/>
              </c:ext>
            </c:extLst>
          </c:dPt>
          <c:dPt>
            <c:idx val="11"/>
            <c:bubble3D val="0"/>
            <c:spPr>
              <a:pattFill prst="ltUpDiag">
                <a:fgClr>
                  <a:schemeClr val="accent6">
                    <a:lumMod val="60000"/>
                  </a:schemeClr>
                </a:fgClr>
                <a:bgClr>
                  <a:schemeClr val="accent6">
                    <a:lumMod val="60000"/>
                    <a:lumMod val="20000"/>
                    <a:lumOff val="80000"/>
                  </a:schemeClr>
                </a:bgClr>
              </a:pattFill>
              <a:ln w="19050">
                <a:solidFill>
                  <a:schemeClr val="lt1"/>
                </a:solidFill>
              </a:ln>
              <a:effectLst>
                <a:innerShdw blurRad="114300">
                  <a:schemeClr val="accent6">
                    <a:lumMod val="60000"/>
                  </a:schemeClr>
                </a:innerShdw>
              </a:effectLst>
            </c:spPr>
            <c:extLst>
              <c:ext xmlns:c16="http://schemas.microsoft.com/office/drawing/2014/chart" uri="{C3380CC4-5D6E-409C-BE32-E72D297353CC}">
                <c16:uniqueId val="{00000017-7D7F-43B3-82C1-DBFF6D12376F}"/>
              </c:ext>
            </c:extLst>
          </c:dPt>
          <c:dPt>
            <c:idx val="12"/>
            <c:bubble3D val="0"/>
            <c:spPr>
              <a:pattFill prst="ltUpDiag">
                <a:fgClr>
                  <a:schemeClr val="accent1">
                    <a:lumMod val="80000"/>
                    <a:lumOff val="20000"/>
                  </a:schemeClr>
                </a:fgClr>
                <a:bgClr>
                  <a:schemeClr val="accent1">
                    <a:lumMod val="80000"/>
                    <a:lumOff val="20000"/>
                    <a:lumMod val="20000"/>
                    <a:lumOff val="80000"/>
                  </a:schemeClr>
                </a:bgClr>
              </a:pattFill>
              <a:ln w="19050">
                <a:solidFill>
                  <a:schemeClr val="lt1"/>
                </a:solidFill>
              </a:ln>
              <a:effectLst>
                <a:innerShdw blurRad="114300">
                  <a:schemeClr val="accent1">
                    <a:lumMod val="80000"/>
                    <a:lumOff val="20000"/>
                  </a:schemeClr>
                </a:innerShdw>
              </a:effectLst>
            </c:spPr>
            <c:extLst>
              <c:ext xmlns:c16="http://schemas.microsoft.com/office/drawing/2014/chart" uri="{C3380CC4-5D6E-409C-BE32-E72D297353CC}">
                <c16:uniqueId val="{00000019-7D7F-43B3-82C1-DBFF6D12376F}"/>
              </c:ext>
            </c:extLst>
          </c:dPt>
          <c:dLbls>
            <c:dLbl>
              <c:idx val="1"/>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900" b="0" i="0" u="none" strike="noStrike" kern="1200" baseline="0">
                      <a:solidFill>
                        <a:schemeClr val="dk1"/>
                      </a:solidFill>
                      <a:latin typeface="+mn-lt"/>
                      <a:ea typeface="+mn-ea"/>
                      <a:cs typeface="+mn-cs"/>
                    </a:defRPr>
                  </a:pPr>
                  <a:endParaRPr lang="nl-NL"/>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5093274115481756"/>
                      <c:h val="9.9808974048832572E-2"/>
                    </c:manualLayout>
                  </c15:layout>
                </c:ext>
                <c:ext xmlns:c16="http://schemas.microsoft.com/office/drawing/2014/chart" uri="{C3380CC4-5D6E-409C-BE32-E72D297353CC}">
                  <c16:uniqueId val="{00000003-7D7F-43B3-82C1-DBFF6D12376F}"/>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solidFill>
                    <a:latin typeface="+mn-lt"/>
                    <a:ea typeface="+mn-ea"/>
                    <a:cs typeface="+mn-cs"/>
                  </a:defRPr>
                </a:pPr>
                <a:endParaRPr lang="nl-N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Basisportfolio!$D$3:$D$15</c:f>
              <c:strCache>
                <c:ptCount val="13"/>
                <c:pt idx="0">
                  <c:v>Spaardeposito</c:v>
                </c:pt>
                <c:pt idx="1">
                  <c:v>Wereldwijde ETF's</c:v>
                </c:pt>
                <c:pt idx="2">
                  <c:v>Obligatie ETF's</c:v>
                </c:pt>
                <c:pt idx="3">
                  <c:v>REITs ETF's</c:v>
                </c:pt>
                <c:pt idx="4">
                  <c:v>Grondstoffen ETF</c:v>
                </c:pt>
                <c:pt idx="5">
                  <c:v>Vastgoedfondsen</c:v>
                </c:pt>
                <c:pt idx="6">
                  <c:v>Hoger-risico ETF's</c:v>
                </c:pt>
                <c:pt idx="7">
                  <c:v>CEF's</c:v>
                </c:pt>
                <c:pt idx="8">
                  <c:v>Crowdfunding</c:v>
                </c:pt>
                <c:pt idx="9">
                  <c:v>Beleggingsfondsen</c:v>
                </c:pt>
                <c:pt idx="10">
                  <c:v>Value Aandelen</c:v>
                </c:pt>
                <c:pt idx="11">
                  <c:v>Groei Aandelen</c:v>
                </c:pt>
                <c:pt idx="12">
                  <c:v>Cryptomunten</c:v>
                </c:pt>
              </c:strCache>
            </c:strRef>
          </c:cat>
          <c:val>
            <c:numRef>
              <c:f>Basisportfolio!$F$3:$F$15</c:f>
              <c:numCache>
                <c:formatCode>0%</c:formatCode>
                <c:ptCount val="13"/>
                <c:pt idx="0">
                  <c:v>0</c:v>
                </c:pt>
                <c:pt idx="1">
                  <c:v>0.4</c:v>
                </c:pt>
                <c:pt idx="2">
                  <c:v>0.4</c:v>
                </c:pt>
                <c:pt idx="3">
                  <c:v>0.1</c:v>
                </c:pt>
                <c:pt idx="4">
                  <c:v>0</c:v>
                </c:pt>
                <c:pt idx="5">
                  <c:v>0</c:v>
                </c:pt>
                <c:pt idx="6">
                  <c:v>0</c:v>
                </c:pt>
                <c:pt idx="7">
                  <c:v>0</c:v>
                </c:pt>
                <c:pt idx="8">
                  <c:v>0.1</c:v>
                </c:pt>
                <c:pt idx="9">
                  <c:v>0</c:v>
                </c:pt>
                <c:pt idx="10">
                  <c:v>0</c:v>
                </c:pt>
                <c:pt idx="11">
                  <c:v>0</c:v>
                </c:pt>
                <c:pt idx="12">
                  <c:v>0</c:v>
                </c:pt>
              </c:numCache>
            </c:numRef>
          </c:val>
          <c:extLst>
            <c:ext xmlns:c16="http://schemas.microsoft.com/office/drawing/2014/chart" uri="{C3380CC4-5D6E-409C-BE32-E72D297353CC}">
              <c16:uniqueId val="{0000001A-7D7F-43B3-82C1-DBFF6D12376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lt1"/>
    </a:solidFill>
    <a:ln w="12700" cap="flat" cmpd="sng" algn="ctr">
      <a:solidFill>
        <a:srgbClr val="FFFF00"/>
      </a:solidFill>
      <a:prstDash val="solid"/>
      <a:miter lim="800000"/>
    </a:ln>
    <a:effectLst/>
  </c:spPr>
  <c:txPr>
    <a:bodyPr/>
    <a:lstStyle/>
    <a:p>
      <a:pPr>
        <a:defRPr>
          <a:solidFill>
            <a:schemeClr val="dk1"/>
          </a:solidFill>
          <a:latin typeface="+mn-lt"/>
          <a:ea typeface="+mn-ea"/>
          <a:cs typeface="+mn-cs"/>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cap="all" spc="150" baseline="0">
                <a:solidFill>
                  <a:sysClr val="windowText" lastClr="000000"/>
                </a:solidFill>
                <a:latin typeface="+mn-lt"/>
                <a:ea typeface="+mn-ea"/>
                <a:cs typeface="+mn-cs"/>
              </a:defRPr>
            </a:pPr>
            <a:r>
              <a:rPr lang="nl-NL" sz="1800" b="1" i="0" cap="all" baseline="0">
                <a:effectLst/>
              </a:rPr>
              <a:t>portfolio voorbeeld - Vastgoed MIX</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cap="all" spc="150" baseline="0">
              <a:solidFill>
                <a:sysClr val="windowText" lastClr="000000"/>
              </a:solidFill>
              <a:latin typeface="+mn-lt"/>
              <a:ea typeface="+mn-ea"/>
              <a:cs typeface="+mn-cs"/>
            </a:defRPr>
          </a:pPr>
          <a:endParaRPr lang="nl-NL"/>
        </a:p>
      </c:txPr>
    </c:title>
    <c:autoTitleDeleted val="0"/>
    <c:plotArea>
      <c:layout/>
      <c:pie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A71A-4D06-BDFD-B6A69FD13988}"/>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A71A-4D06-BDFD-B6A69FD13988}"/>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A71A-4D06-BDFD-B6A69FD13988}"/>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A71A-4D06-BDFD-B6A69FD13988}"/>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9-A71A-4D06-BDFD-B6A69FD13988}"/>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B-A71A-4D06-BDFD-B6A69FD13988}"/>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c:ext xmlns:c16="http://schemas.microsoft.com/office/drawing/2014/chart" uri="{C3380CC4-5D6E-409C-BE32-E72D297353CC}">
                <c16:uniqueId val="{0000000D-A71A-4D06-BDFD-B6A69FD13988}"/>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c:ext xmlns:c16="http://schemas.microsoft.com/office/drawing/2014/chart" uri="{C3380CC4-5D6E-409C-BE32-E72D297353CC}">
                <c16:uniqueId val="{0000000F-A71A-4D06-BDFD-B6A69FD13988}"/>
              </c:ext>
            </c:extLst>
          </c:dPt>
          <c:dPt>
            <c:idx val="8"/>
            <c:bubble3D val="0"/>
            <c:spPr>
              <a:pattFill prst="ltUpDiag">
                <a:fgClr>
                  <a:schemeClr val="accent3">
                    <a:lumMod val="60000"/>
                  </a:schemeClr>
                </a:fgClr>
                <a:bgClr>
                  <a:schemeClr val="accent3">
                    <a:lumMod val="60000"/>
                    <a:lumMod val="20000"/>
                    <a:lumOff val="80000"/>
                  </a:schemeClr>
                </a:bgClr>
              </a:pattFill>
              <a:ln w="19050">
                <a:solidFill>
                  <a:schemeClr val="lt1"/>
                </a:solidFill>
              </a:ln>
              <a:effectLst>
                <a:innerShdw blurRad="114300">
                  <a:schemeClr val="accent3">
                    <a:lumMod val="60000"/>
                  </a:schemeClr>
                </a:innerShdw>
              </a:effectLst>
            </c:spPr>
            <c:extLst>
              <c:ext xmlns:c16="http://schemas.microsoft.com/office/drawing/2014/chart" uri="{C3380CC4-5D6E-409C-BE32-E72D297353CC}">
                <c16:uniqueId val="{00000011-A71A-4D06-BDFD-B6A69FD13988}"/>
              </c:ext>
            </c:extLst>
          </c:dPt>
          <c:dPt>
            <c:idx val="9"/>
            <c:bubble3D val="0"/>
            <c:spPr>
              <a:pattFill prst="ltUpDiag">
                <a:fgClr>
                  <a:schemeClr val="accent4">
                    <a:lumMod val="60000"/>
                  </a:schemeClr>
                </a:fgClr>
                <a:bgClr>
                  <a:schemeClr val="accent4">
                    <a:lumMod val="60000"/>
                    <a:lumMod val="20000"/>
                    <a:lumOff val="80000"/>
                  </a:schemeClr>
                </a:bgClr>
              </a:pattFill>
              <a:ln w="19050">
                <a:solidFill>
                  <a:schemeClr val="lt1"/>
                </a:solidFill>
              </a:ln>
              <a:effectLst>
                <a:innerShdw blurRad="114300">
                  <a:schemeClr val="accent4">
                    <a:lumMod val="60000"/>
                  </a:schemeClr>
                </a:innerShdw>
              </a:effectLst>
            </c:spPr>
            <c:extLst>
              <c:ext xmlns:c16="http://schemas.microsoft.com/office/drawing/2014/chart" uri="{C3380CC4-5D6E-409C-BE32-E72D297353CC}">
                <c16:uniqueId val="{00000013-A71A-4D06-BDFD-B6A69FD13988}"/>
              </c:ext>
            </c:extLst>
          </c:dPt>
          <c:dPt>
            <c:idx val="10"/>
            <c:bubble3D val="0"/>
            <c:spPr>
              <a:pattFill prst="ltUpDiag">
                <a:fgClr>
                  <a:schemeClr val="accent5">
                    <a:lumMod val="60000"/>
                  </a:schemeClr>
                </a:fgClr>
                <a:bgClr>
                  <a:schemeClr val="accent5">
                    <a:lumMod val="60000"/>
                    <a:lumMod val="20000"/>
                    <a:lumOff val="80000"/>
                  </a:schemeClr>
                </a:bgClr>
              </a:pattFill>
              <a:ln w="19050">
                <a:solidFill>
                  <a:schemeClr val="lt1"/>
                </a:solidFill>
              </a:ln>
              <a:effectLst>
                <a:innerShdw blurRad="114300">
                  <a:schemeClr val="accent5">
                    <a:lumMod val="60000"/>
                  </a:schemeClr>
                </a:innerShdw>
              </a:effectLst>
            </c:spPr>
            <c:extLst>
              <c:ext xmlns:c16="http://schemas.microsoft.com/office/drawing/2014/chart" uri="{C3380CC4-5D6E-409C-BE32-E72D297353CC}">
                <c16:uniqueId val="{00000015-A71A-4D06-BDFD-B6A69FD13988}"/>
              </c:ext>
            </c:extLst>
          </c:dPt>
          <c:dPt>
            <c:idx val="11"/>
            <c:bubble3D val="0"/>
            <c:spPr>
              <a:pattFill prst="ltUpDiag">
                <a:fgClr>
                  <a:schemeClr val="accent6">
                    <a:lumMod val="60000"/>
                  </a:schemeClr>
                </a:fgClr>
                <a:bgClr>
                  <a:schemeClr val="accent6">
                    <a:lumMod val="60000"/>
                    <a:lumMod val="20000"/>
                    <a:lumOff val="80000"/>
                  </a:schemeClr>
                </a:bgClr>
              </a:pattFill>
              <a:ln w="19050">
                <a:solidFill>
                  <a:schemeClr val="lt1"/>
                </a:solidFill>
              </a:ln>
              <a:effectLst>
                <a:innerShdw blurRad="114300">
                  <a:schemeClr val="accent6">
                    <a:lumMod val="60000"/>
                  </a:schemeClr>
                </a:innerShdw>
              </a:effectLst>
            </c:spPr>
            <c:extLst>
              <c:ext xmlns:c16="http://schemas.microsoft.com/office/drawing/2014/chart" uri="{C3380CC4-5D6E-409C-BE32-E72D297353CC}">
                <c16:uniqueId val="{00000017-A71A-4D06-BDFD-B6A69FD13988}"/>
              </c:ext>
            </c:extLst>
          </c:dPt>
          <c:dPt>
            <c:idx val="12"/>
            <c:bubble3D val="0"/>
            <c:spPr>
              <a:pattFill prst="ltUpDiag">
                <a:fgClr>
                  <a:schemeClr val="accent1">
                    <a:lumMod val="80000"/>
                    <a:lumOff val="20000"/>
                  </a:schemeClr>
                </a:fgClr>
                <a:bgClr>
                  <a:schemeClr val="accent1">
                    <a:lumMod val="80000"/>
                    <a:lumOff val="20000"/>
                    <a:lumMod val="20000"/>
                    <a:lumOff val="80000"/>
                  </a:schemeClr>
                </a:bgClr>
              </a:pattFill>
              <a:ln w="19050">
                <a:solidFill>
                  <a:schemeClr val="lt1"/>
                </a:solidFill>
              </a:ln>
              <a:effectLst>
                <a:innerShdw blurRad="114300">
                  <a:schemeClr val="accent1">
                    <a:lumMod val="80000"/>
                    <a:lumOff val="20000"/>
                  </a:schemeClr>
                </a:innerShdw>
              </a:effectLst>
            </c:spPr>
            <c:extLst>
              <c:ext xmlns:c16="http://schemas.microsoft.com/office/drawing/2014/chart" uri="{C3380CC4-5D6E-409C-BE32-E72D297353CC}">
                <c16:uniqueId val="{00000019-A71A-4D06-BDFD-B6A69FD13988}"/>
              </c:ext>
            </c:extLst>
          </c:dPt>
          <c:dLbls>
            <c:dLbl>
              <c:idx val="1"/>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900" b="0" i="0" u="none" strike="noStrike" kern="1200" baseline="0">
                      <a:solidFill>
                        <a:schemeClr val="dk1"/>
                      </a:solidFill>
                      <a:latin typeface="+mn-lt"/>
                      <a:ea typeface="+mn-ea"/>
                      <a:cs typeface="+mn-cs"/>
                    </a:defRPr>
                  </a:pPr>
                  <a:endParaRPr lang="nl-NL"/>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6711833226284781"/>
                      <c:h val="0.10892746361250299"/>
                    </c:manualLayout>
                  </c15:layout>
                </c:ext>
                <c:ext xmlns:c16="http://schemas.microsoft.com/office/drawing/2014/chart" uri="{C3380CC4-5D6E-409C-BE32-E72D297353CC}">
                  <c16:uniqueId val="{00000003-A71A-4D06-BDFD-B6A69FD1398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solidFill>
                    <a:latin typeface="+mn-lt"/>
                    <a:ea typeface="+mn-ea"/>
                    <a:cs typeface="+mn-cs"/>
                  </a:defRPr>
                </a:pPr>
                <a:endParaRPr lang="nl-N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'Vastgoed Mix'!$B$3:$B$15</c:f>
              <c:strCache>
                <c:ptCount val="4"/>
                <c:pt idx="0">
                  <c:v>Vastgoedobligaties</c:v>
                </c:pt>
                <c:pt idx="1">
                  <c:v>Vastgoedfondsen</c:v>
                </c:pt>
                <c:pt idx="2">
                  <c:v>REIT's</c:v>
                </c:pt>
                <c:pt idx="3">
                  <c:v>Vastgoed Kopen</c:v>
                </c:pt>
              </c:strCache>
            </c:strRef>
          </c:cat>
          <c:val>
            <c:numRef>
              <c:f>'Vastgoed Mix'!$D$3:$D$15</c:f>
              <c:numCache>
                <c:formatCode>0%</c:formatCode>
                <c:ptCount val="13"/>
                <c:pt idx="0">
                  <c:v>0.2</c:v>
                </c:pt>
                <c:pt idx="1">
                  <c:v>0.2</c:v>
                </c:pt>
                <c:pt idx="2">
                  <c:v>0.2</c:v>
                </c:pt>
                <c:pt idx="3">
                  <c:v>0.4</c:v>
                </c:pt>
              </c:numCache>
            </c:numRef>
          </c:val>
          <c:extLst>
            <c:ext xmlns:c16="http://schemas.microsoft.com/office/drawing/2014/chart" uri="{C3380CC4-5D6E-409C-BE32-E72D297353CC}">
              <c16:uniqueId val="{0000001A-A71A-4D06-BDFD-B6A69FD1398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lt1"/>
    </a:solidFill>
    <a:ln w="12700" cap="flat" cmpd="sng" algn="ctr">
      <a:solidFill>
        <a:srgbClr val="FFFF00"/>
      </a:solidFill>
      <a:prstDash val="solid"/>
      <a:miter lim="800000"/>
    </a:ln>
    <a:effectLst/>
  </c:spPr>
  <c:txPr>
    <a:bodyPr/>
    <a:lstStyle/>
    <a:p>
      <a:pPr>
        <a:defRPr>
          <a:solidFill>
            <a:schemeClr val="dk1"/>
          </a:solidFill>
          <a:latin typeface="+mn-lt"/>
          <a:ea typeface="+mn-ea"/>
          <a:cs typeface="+mn-cs"/>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cap="all" spc="150" baseline="0">
                <a:solidFill>
                  <a:sysClr val="windowText" lastClr="000000"/>
                </a:solidFill>
                <a:latin typeface="+mn-lt"/>
                <a:ea typeface="+mn-ea"/>
                <a:cs typeface="+mn-cs"/>
              </a:defRPr>
            </a:pPr>
            <a:r>
              <a:rPr lang="nl-NL" sz="1600" b="1" i="0" cap="all" baseline="0">
                <a:effectLst/>
              </a:rPr>
              <a:t>portfolio voorbeeld - Vastgoedfondsen</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1" i="0" u="none" strike="noStrike" kern="1200" cap="all" spc="150" baseline="0">
              <a:solidFill>
                <a:sysClr val="windowText" lastClr="000000"/>
              </a:solidFill>
              <a:latin typeface="+mn-lt"/>
              <a:ea typeface="+mn-ea"/>
              <a:cs typeface="+mn-cs"/>
            </a:defRPr>
          </a:pPr>
          <a:endParaRPr lang="nl-NL"/>
        </a:p>
      </c:txPr>
    </c:title>
    <c:autoTitleDeleted val="0"/>
    <c:plotArea>
      <c:layout/>
      <c:pie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3D10-408F-9D61-A88330EE8ECA}"/>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3D10-408F-9D61-A88330EE8ECA}"/>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3D10-408F-9D61-A88330EE8ECA}"/>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3D10-408F-9D61-A88330EE8ECA}"/>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9-3D10-408F-9D61-A88330EE8ECA}"/>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B-3D10-408F-9D61-A88330EE8ECA}"/>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c:ext xmlns:c16="http://schemas.microsoft.com/office/drawing/2014/chart" uri="{C3380CC4-5D6E-409C-BE32-E72D297353CC}">
                <c16:uniqueId val="{0000000D-3D10-408F-9D61-A88330EE8ECA}"/>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c:ext xmlns:c16="http://schemas.microsoft.com/office/drawing/2014/chart" uri="{C3380CC4-5D6E-409C-BE32-E72D297353CC}">
                <c16:uniqueId val="{0000000F-3D10-408F-9D61-A88330EE8ECA}"/>
              </c:ext>
            </c:extLst>
          </c:dPt>
          <c:dPt>
            <c:idx val="8"/>
            <c:bubble3D val="0"/>
            <c:spPr>
              <a:pattFill prst="ltUpDiag">
                <a:fgClr>
                  <a:schemeClr val="accent3">
                    <a:lumMod val="60000"/>
                  </a:schemeClr>
                </a:fgClr>
                <a:bgClr>
                  <a:schemeClr val="accent3">
                    <a:lumMod val="60000"/>
                    <a:lumMod val="20000"/>
                    <a:lumOff val="80000"/>
                  </a:schemeClr>
                </a:bgClr>
              </a:pattFill>
              <a:ln w="19050">
                <a:solidFill>
                  <a:schemeClr val="lt1"/>
                </a:solidFill>
              </a:ln>
              <a:effectLst>
                <a:innerShdw blurRad="114300">
                  <a:schemeClr val="accent3">
                    <a:lumMod val="60000"/>
                  </a:schemeClr>
                </a:innerShdw>
              </a:effectLst>
            </c:spPr>
            <c:extLst>
              <c:ext xmlns:c16="http://schemas.microsoft.com/office/drawing/2014/chart" uri="{C3380CC4-5D6E-409C-BE32-E72D297353CC}">
                <c16:uniqueId val="{00000011-3D10-408F-9D61-A88330EE8ECA}"/>
              </c:ext>
            </c:extLst>
          </c:dPt>
          <c:dPt>
            <c:idx val="9"/>
            <c:bubble3D val="0"/>
            <c:spPr>
              <a:pattFill prst="ltUpDiag">
                <a:fgClr>
                  <a:schemeClr val="accent4">
                    <a:lumMod val="60000"/>
                  </a:schemeClr>
                </a:fgClr>
                <a:bgClr>
                  <a:schemeClr val="accent4">
                    <a:lumMod val="60000"/>
                    <a:lumMod val="20000"/>
                    <a:lumOff val="80000"/>
                  </a:schemeClr>
                </a:bgClr>
              </a:pattFill>
              <a:ln w="19050">
                <a:solidFill>
                  <a:schemeClr val="lt1"/>
                </a:solidFill>
              </a:ln>
              <a:effectLst>
                <a:innerShdw blurRad="114300">
                  <a:schemeClr val="accent4">
                    <a:lumMod val="60000"/>
                  </a:schemeClr>
                </a:innerShdw>
              </a:effectLst>
            </c:spPr>
            <c:extLst>
              <c:ext xmlns:c16="http://schemas.microsoft.com/office/drawing/2014/chart" uri="{C3380CC4-5D6E-409C-BE32-E72D297353CC}">
                <c16:uniqueId val="{00000013-3D10-408F-9D61-A88330EE8ECA}"/>
              </c:ext>
            </c:extLst>
          </c:dPt>
          <c:dPt>
            <c:idx val="10"/>
            <c:bubble3D val="0"/>
            <c:spPr>
              <a:pattFill prst="ltUpDiag">
                <a:fgClr>
                  <a:schemeClr val="accent5">
                    <a:lumMod val="60000"/>
                  </a:schemeClr>
                </a:fgClr>
                <a:bgClr>
                  <a:schemeClr val="accent5">
                    <a:lumMod val="60000"/>
                    <a:lumMod val="20000"/>
                    <a:lumOff val="80000"/>
                  </a:schemeClr>
                </a:bgClr>
              </a:pattFill>
              <a:ln w="19050">
                <a:solidFill>
                  <a:schemeClr val="lt1"/>
                </a:solidFill>
              </a:ln>
              <a:effectLst>
                <a:innerShdw blurRad="114300">
                  <a:schemeClr val="accent5">
                    <a:lumMod val="60000"/>
                  </a:schemeClr>
                </a:innerShdw>
              </a:effectLst>
            </c:spPr>
            <c:extLst>
              <c:ext xmlns:c16="http://schemas.microsoft.com/office/drawing/2014/chart" uri="{C3380CC4-5D6E-409C-BE32-E72D297353CC}">
                <c16:uniqueId val="{00000015-3D10-408F-9D61-A88330EE8ECA}"/>
              </c:ext>
            </c:extLst>
          </c:dPt>
          <c:dPt>
            <c:idx val="11"/>
            <c:bubble3D val="0"/>
            <c:spPr>
              <a:pattFill prst="ltUpDiag">
                <a:fgClr>
                  <a:schemeClr val="accent6">
                    <a:lumMod val="60000"/>
                  </a:schemeClr>
                </a:fgClr>
                <a:bgClr>
                  <a:schemeClr val="accent6">
                    <a:lumMod val="60000"/>
                    <a:lumMod val="20000"/>
                    <a:lumOff val="80000"/>
                  </a:schemeClr>
                </a:bgClr>
              </a:pattFill>
              <a:ln w="19050">
                <a:solidFill>
                  <a:schemeClr val="lt1"/>
                </a:solidFill>
              </a:ln>
              <a:effectLst>
                <a:innerShdw blurRad="114300">
                  <a:schemeClr val="accent6">
                    <a:lumMod val="60000"/>
                  </a:schemeClr>
                </a:innerShdw>
              </a:effectLst>
            </c:spPr>
            <c:extLst>
              <c:ext xmlns:c16="http://schemas.microsoft.com/office/drawing/2014/chart" uri="{C3380CC4-5D6E-409C-BE32-E72D297353CC}">
                <c16:uniqueId val="{00000017-3D10-408F-9D61-A88330EE8ECA}"/>
              </c:ext>
            </c:extLst>
          </c:dPt>
          <c:dPt>
            <c:idx val="12"/>
            <c:bubble3D val="0"/>
            <c:spPr>
              <a:pattFill prst="ltUpDiag">
                <a:fgClr>
                  <a:schemeClr val="accent1">
                    <a:lumMod val="80000"/>
                    <a:lumOff val="20000"/>
                  </a:schemeClr>
                </a:fgClr>
                <a:bgClr>
                  <a:schemeClr val="accent1">
                    <a:lumMod val="80000"/>
                    <a:lumOff val="20000"/>
                    <a:lumMod val="20000"/>
                    <a:lumOff val="80000"/>
                  </a:schemeClr>
                </a:bgClr>
              </a:pattFill>
              <a:ln w="19050">
                <a:solidFill>
                  <a:schemeClr val="lt1"/>
                </a:solidFill>
              </a:ln>
              <a:effectLst>
                <a:innerShdw blurRad="114300">
                  <a:schemeClr val="accent1">
                    <a:lumMod val="80000"/>
                    <a:lumOff val="20000"/>
                  </a:schemeClr>
                </a:innerShdw>
              </a:effectLst>
            </c:spPr>
            <c:extLst>
              <c:ext xmlns:c16="http://schemas.microsoft.com/office/drawing/2014/chart" uri="{C3380CC4-5D6E-409C-BE32-E72D297353CC}">
                <c16:uniqueId val="{00000019-3D10-408F-9D61-A88330EE8ECA}"/>
              </c:ext>
            </c:extLst>
          </c:dPt>
          <c:dLbls>
            <c:dLbl>
              <c:idx val="1"/>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900" b="0" i="0" u="none" strike="noStrike" kern="1200" baseline="0">
                      <a:solidFill>
                        <a:schemeClr val="dk1"/>
                      </a:solidFill>
                      <a:latin typeface="+mn-lt"/>
                      <a:ea typeface="+mn-ea"/>
                      <a:cs typeface="+mn-cs"/>
                    </a:defRPr>
                  </a:pPr>
                  <a:endParaRPr lang="nl-NL"/>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6711833226284781"/>
                      <c:h val="0.10892746361250299"/>
                    </c:manualLayout>
                  </c15:layout>
                </c:ext>
                <c:ext xmlns:c16="http://schemas.microsoft.com/office/drawing/2014/chart" uri="{C3380CC4-5D6E-409C-BE32-E72D297353CC}">
                  <c16:uniqueId val="{00000003-3D10-408F-9D61-A88330EE8ECA}"/>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solidFill>
                    <a:latin typeface="+mn-lt"/>
                    <a:ea typeface="+mn-ea"/>
                    <a:cs typeface="+mn-cs"/>
                  </a:defRPr>
                </a:pPr>
                <a:endParaRPr lang="nl-N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Vastgoedfondsen!$B$3:$B$15</c:f>
              <c:strCache>
                <c:ptCount val="8"/>
                <c:pt idx="0">
                  <c:v>SynVest</c:v>
                </c:pt>
                <c:pt idx="1">
                  <c:v>Corum Investments</c:v>
                </c:pt>
                <c:pt idx="2">
                  <c:v>Briqwise</c:v>
                </c:pt>
                <c:pt idx="3">
                  <c:v>Vondellaan Vastgoed</c:v>
                </c:pt>
                <c:pt idx="4">
                  <c:v>Annexum</c:v>
                </c:pt>
                <c:pt idx="5">
                  <c:v>Benkey</c:v>
                </c:pt>
                <c:pt idx="6">
                  <c:v>Thuisborg</c:v>
                </c:pt>
                <c:pt idx="7">
                  <c:v>Overige vastgoedfondsen…</c:v>
                </c:pt>
              </c:strCache>
            </c:strRef>
          </c:cat>
          <c:val>
            <c:numRef>
              <c:f>Vastgoedfondsen!$D$3:$D$15</c:f>
              <c:numCache>
                <c:formatCode>0%</c:formatCode>
                <c:ptCount val="13"/>
                <c:pt idx="0">
                  <c:v>0.2</c:v>
                </c:pt>
                <c:pt idx="1">
                  <c:v>0.2</c:v>
                </c:pt>
                <c:pt idx="2">
                  <c:v>0</c:v>
                </c:pt>
                <c:pt idx="3">
                  <c:v>0.2</c:v>
                </c:pt>
                <c:pt idx="4">
                  <c:v>0.2</c:v>
                </c:pt>
                <c:pt idx="5">
                  <c:v>0</c:v>
                </c:pt>
                <c:pt idx="6">
                  <c:v>0.2</c:v>
                </c:pt>
              </c:numCache>
            </c:numRef>
          </c:val>
          <c:extLst>
            <c:ext xmlns:c16="http://schemas.microsoft.com/office/drawing/2014/chart" uri="{C3380CC4-5D6E-409C-BE32-E72D297353CC}">
              <c16:uniqueId val="{0000001A-3D10-408F-9D61-A88330EE8ECA}"/>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lt1"/>
    </a:solidFill>
    <a:ln w="12700" cap="flat" cmpd="sng" algn="ctr">
      <a:solidFill>
        <a:srgbClr val="FFFF00"/>
      </a:solidFill>
      <a:prstDash val="solid"/>
      <a:miter lim="800000"/>
    </a:ln>
    <a:effectLst/>
  </c:spPr>
  <c:txPr>
    <a:bodyPr/>
    <a:lstStyle/>
    <a:p>
      <a:pPr>
        <a:defRPr>
          <a:solidFill>
            <a:schemeClr val="dk1"/>
          </a:solidFill>
          <a:latin typeface="+mn-lt"/>
          <a:ea typeface="+mn-ea"/>
          <a:cs typeface="+mn-cs"/>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cap="all" spc="150" baseline="0">
                <a:solidFill>
                  <a:sysClr val="windowText" lastClr="000000"/>
                </a:solidFill>
                <a:latin typeface="+mn-lt"/>
                <a:ea typeface="+mn-ea"/>
                <a:cs typeface="+mn-cs"/>
              </a:defRPr>
            </a:pPr>
            <a:r>
              <a:rPr lang="nl-NL" sz="1800" b="1" i="0" cap="all" baseline="0">
                <a:effectLst/>
              </a:rPr>
              <a:t>portfolio Voorbeeld - REIT</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cap="all" spc="150" baseline="0">
              <a:solidFill>
                <a:sysClr val="windowText" lastClr="000000"/>
              </a:solidFill>
              <a:latin typeface="+mn-lt"/>
              <a:ea typeface="+mn-ea"/>
              <a:cs typeface="+mn-cs"/>
            </a:defRPr>
          </a:pPr>
          <a:endParaRPr lang="nl-NL"/>
        </a:p>
      </c:txPr>
    </c:title>
    <c:autoTitleDeleted val="0"/>
    <c:plotArea>
      <c:layout/>
      <c:pie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C12C-4E5D-AAA6-A55FF1AA7E35}"/>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C12C-4E5D-AAA6-A55FF1AA7E35}"/>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C12C-4E5D-AAA6-A55FF1AA7E35}"/>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C12C-4E5D-AAA6-A55FF1AA7E35}"/>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9-C12C-4E5D-AAA6-A55FF1AA7E35}"/>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B-C12C-4E5D-AAA6-A55FF1AA7E35}"/>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c:ext xmlns:c16="http://schemas.microsoft.com/office/drawing/2014/chart" uri="{C3380CC4-5D6E-409C-BE32-E72D297353CC}">
                <c16:uniqueId val="{0000000D-C12C-4E5D-AAA6-A55FF1AA7E35}"/>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c:ext xmlns:c16="http://schemas.microsoft.com/office/drawing/2014/chart" uri="{C3380CC4-5D6E-409C-BE32-E72D297353CC}">
                <c16:uniqueId val="{0000000F-C12C-4E5D-AAA6-A55FF1AA7E35}"/>
              </c:ext>
            </c:extLst>
          </c:dPt>
          <c:dPt>
            <c:idx val="8"/>
            <c:bubble3D val="0"/>
            <c:spPr>
              <a:pattFill prst="ltUpDiag">
                <a:fgClr>
                  <a:schemeClr val="accent3">
                    <a:lumMod val="60000"/>
                  </a:schemeClr>
                </a:fgClr>
                <a:bgClr>
                  <a:schemeClr val="accent3">
                    <a:lumMod val="60000"/>
                    <a:lumMod val="20000"/>
                    <a:lumOff val="80000"/>
                  </a:schemeClr>
                </a:bgClr>
              </a:pattFill>
              <a:ln w="19050">
                <a:solidFill>
                  <a:schemeClr val="lt1"/>
                </a:solidFill>
              </a:ln>
              <a:effectLst>
                <a:innerShdw blurRad="114300">
                  <a:schemeClr val="accent3">
                    <a:lumMod val="60000"/>
                  </a:schemeClr>
                </a:innerShdw>
              </a:effectLst>
            </c:spPr>
            <c:extLst>
              <c:ext xmlns:c16="http://schemas.microsoft.com/office/drawing/2014/chart" uri="{C3380CC4-5D6E-409C-BE32-E72D297353CC}">
                <c16:uniqueId val="{00000011-C12C-4E5D-AAA6-A55FF1AA7E35}"/>
              </c:ext>
            </c:extLst>
          </c:dPt>
          <c:dPt>
            <c:idx val="9"/>
            <c:bubble3D val="0"/>
            <c:spPr>
              <a:pattFill prst="ltUpDiag">
                <a:fgClr>
                  <a:schemeClr val="accent4">
                    <a:lumMod val="60000"/>
                  </a:schemeClr>
                </a:fgClr>
                <a:bgClr>
                  <a:schemeClr val="accent4">
                    <a:lumMod val="60000"/>
                    <a:lumMod val="20000"/>
                    <a:lumOff val="80000"/>
                  </a:schemeClr>
                </a:bgClr>
              </a:pattFill>
              <a:ln w="19050">
                <a:solidFill>
                  <a:schemeClr val="lt1"/>
                </a:solidFill>
              </a:ln>
              <a:effectLst>
                <a:innerShdw blurRad="114300">
                  <a:schemeClr val="accent4">
                    <a:lumMod val="60000"/>
                  </a:schemeClr>
                </a:innerShdw>
              </a:effectLst>
            </c:spPr>
            <c:extLst>
              <c:ext xmlns:c16="http://schemas.microsoft.com/office/drawing/2014/chart" uri="{C3380CC4-5D6E-409C-BE32-E72D297353CC}">
                <c16:uniqueId val="{00000013-C12C-4E5D-AAA6-A55FF1AA7E35}"/>
              </c:ext>
            </c:extLst>
          </c:dPt>
          <c:dPt>
            <c:idx val="10"/>
            <c:bubble3D val="0"/>
            <c:spPr>
              <a:pattFill prst="ltUpDiag">
                <a:fgClr>
                  <a:schemeClr val="accent5">
                    <a:lumMod val="60000"/>
                  </a:schemeClr>
                </a:fgClr>
                <a:bgClr>
                  <a:schemeClr val="accent5">
                    <a:lumMod val="60000"/>
                    <a:lumMod val="20000"/>
                    <a:lumOff val="80000"/>
                  </a:schemeClr>
                </a:bgClr>
              </a:pattFill>
              <a:ln w="19050">
                <a:solidFill>
                  <a:schemeClr val="lt1"/>
                </a:solidFill>
              </a:ln>
              <a:effectLst>
                <a:innerShdw blurRad="114300">
                  <a:schemeClr val="accent5">
                    <a:lumMod val="60000"/>
                  </a:schemeClr>
                </a:innerShdw>
              </a:effectLst>
            </c:spPr>
            <c:extLst>
              <c:ext xmlns:c16="http://schemas.microsoft.com/office/drawing/2014/chart" uri="{C3380CC4-5D6E-409C-BE32-E72D297353CC}">
                <c16:uniqueId val="{00000015-C12C-4E5D-AAA6-A55FF1AA7E35}"/>
              </c:ext>
            </c:extLst>
          </c:dPt>
          <c:dPt>
            <c:idx val="11"/>
            <c:bubble3D val="0"/>
            <c:spPr>
              <a:pattFill prst="ltUpDiag">
                <a:fgClr>
                  <a:schemeClr val="accent6">
                    <a:lumMod val="60000"/>
                  </a:schemeClr>
                </a:fgClr>
                <a:bgClr>
                  <a:schemeClr val="accent6">
                    <a:lumMod val="60000"/>
                    <a:lumMod val="20000"/>
                    <a:lumOff val="80000"/>
                  </a:schemeClr>
                </a:bgClr>
              </a:pattFill>
              <a:ln w="19050">
                <a:solidFill>
                  <a:schemeClr val="lt1"/>
                </a:solidFill>
              </a:ln>
              <a:effectLst>
                <a:innerShdw blurRad="114300">
                  <a:schemeClr val="accent6">
                    <a:lumMod val="60000"/>
                  </a:schemeClr>
                </a:innerShdw>
              </a:effectLst>
            </c:spPr>
            <c:extLst>
              <c:ext xmlns:c16="http://schemas.microsoft.com/office/drawing/2014/chart" uri="{C3380CC4-5D6E-409C-BE32-E72D297353CC}">
                <c16:uniqueId val="{00000017-C12C-4E5D-AAA6-A55FF1AA7E35}"/>
              </c:ext>
            </c:extLst>
          </c:dPt>
          <c:dPt>
            <c:idx val="12"/>
            <c:bubble3D val="0"/>
            <c:spPr>
              <a:pattFill prst="ltUpDiag">
                <a:fgClr>
                  <a:schemeClr val="accent1">
                    <a:lumMod val="80000"/>
                    <a:lumOff val="20000"/>
                  </a:schemeClr>
                </a:fgClr>
                <a:bgClr>
                  <a:schemeClr val="accent1">
                    <a:lumMod val="80000"/>
                    <a:lumOff val="20000"/>
                    <a:lumMod val="20000"/>
                    <a:lumOff val="80000"/>
                  </a:schemeClr>
                </a:bgClr>
              </a:pattFill>
              <a:ln w="19050">
                <a:solidFill>
                  <a:schemeClr val="lt1"/>
                </a:solidFill>
              </a:ln>
              <a:effectLst>
                <a:innerShdw blurRad="114300">
                  <a:schemeClr val="accent1">
                    <a:lumMod val="80000"/>
                    <a:lumOff val="20000"/>
                  </a:schemeClr>
                </a:innerShdw>
              </a:effectLst>
            </c:spPr>
            <c:extLst>
              <c:ext xmlns:c16="http://schemas.microsoft.com/office/drawing/2014/chart" uri="{C3380CC4-5D6E-409C-BE32-E72D297353CC}">
                <c16:uniqueId val="{00000019-C12C-4E5D-AAA6-A55FF1AA7E35}"/>
              </c:ext>
            </c:extLst>
          </c:dPt>
          <c:dLbls>
            <c:dLbl>
              <c:idx val="1"/>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900" b="0" i="0" u="none" strike="noStrike" kern="1200" baseline="0">
                      <a:solidFill>
                        <a:schemeClr val="dk1"/>
                      </a:solidFill>
                      <a:latin typeface="+mn-lt"/>
                      <a:ea typeface="+mn-ea"/>
                      <a:cs typeface="+mn-cs"/>
                    </a:defRPr>
                  </a:pPr>
                  <a:endParaRPr lang="nl-NL"/>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6711833226284781"/>
                      <c:h val="0.10892746361250299"/>
                    </c:manualLayout>
                  </c15:layout>
                </c:ext>
                <c:ext xmlns:c16="http://schemas.microsoft.com/office/drawing/2014/chart" uri="{C3380CC4-5D6E-409C-BE32-E72D297353CC}">
                  <c16:uniqueId val="{00000003-C12C-4E5D-AAA6-A55FF1AA7E35}"/>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solidFill>
                    <a:latin typeface="+mn-lt"/>
                    <a:ea typeface="+mn-ea"/>
                    <a:cs typeface="+mn-cs"/>
                  </a:defRPr>
                </a:pPr>
                <a:endParaRPr lang="nl-N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REITs!$B$3:$B$15</c:f>
              <c:strCache>
                <c:ptCount val="8"/>
                <c:pt idx="0">
                  <c:v>REIT ETF 1</c:v>
                </c:pt>
                <c:pt idx="1">
                  <c:v>REIT ETF 2</c:v>
                </c:pt>
                <c:pt idx="2">
                  <c:v>REIT - Realty Income</c:v>
                </c:pt>
                <c:pt idx="3">
                  <c:v>REIT - VICI Properties</c:v>
                </c:pt>
                <c:pt idx="4">
                  <c:v>REIT - 3</c:v>
                </c:pt>
                <c:pt idx="5">
                  <c:v>REIT - 4</c:v>
                </c:pt>
                <c:pt idx="6">
                  <c:v>REIT - 5</c:v>
                </c:pt>
                <c:pt idx="7">
                  <c:v>REIT - …</c:v>
                </c:pt>
              </c:strCache>
            </c:strRef>
          </c:cat>
          <c:val>
            <c:numRef>
              <c:f>REITs!$D$3:$D$15</c:f>
              <c:numCache>
                <c:formatCode>0%</c:formatCode>
                <c:ptCount val="13"/>
                <c:pt idx="0">
                  <c:v>0.25</c:v>
                </c:pt>
                <c:pt idx="1">
                  <c:v>0.25</c:v>
                </c:pt>
                <c:pt idx="2">
                  <c:v>0.1</c:v>
                </c:pt>
                <c:pt idx="3">
                  <c:v>0.1</c:v>
                </c:pt>
                <c:pt idx="4">
                  <c:v>0.1</c:v>
                </c:pt>
                <c:pt idx="5">
                  <c:v>0.1</c:v>
                </c:pt>
                <c:pt idx="6">
                  <c:v>0.1</c:v>
                </c:pt>
              </c:numCache>
            </c:numRef>
          </c:val>
          <c:extLst>
            <c:ext xmlns:c16="http://schemas.microsoft.com/office/drawing/2014/chart" uri="{C3380CC4-5D6E-409C-BE32-E72D297353CC}">
              <c16:uniqueId val="{0000001A-C12C-4E5D-AAA6-A55FF1AA7E35}"/>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lt1"/>
    </a:solidFill>
    <a:ln w="12700" cap="flat" cmpd="sng" algn="ctr">
      <a:solidFill>
        <a:srgbClr val="FFFF00"/>
      </a:solidFill>
      <a:prstDash val="solid"/>
      <a:miter lim="800000"/>
    </a:ln>
    <a:effectLst/>
  </c:spPr>
  <c:txPr>
    <a:bodyPr/>
    <a:lstStyle/>
    <a:p>
      <a:pPr>
        <a:defRPr>
          <a:solidFill>
            <a:schemeClr val="dk1"/>
          </a:solidFill>
          <a:latin typeface="+mn-lt"/>
          <a:ea typeface="+mn-ea"/>
          <a:cs typeface="+mn-cs"/>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vastgoedfondsbeleggen.nl/go/mexem" TargetMode="Externa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hyperlink" Target="https://thehappyinvestors.nl/youtube/degiro"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vastgoedfondsbeleggen.nl/go/mexem" TargetMode="External"/><Relationship Id="rId1" Type="http://schemas.openxmlformats.org/officeDocument/2006/relationships/chart" Target="../charts/chart2.xml"/><Relationship Id="rId5" Type="http://schemas.openxmlformats.org/officeDocument/2006/relationships/image" Target="../media/image2.png"/><Relationship Id="rId4" Type="http://schemas.openxmlformats.org/officeDocument/2006/relationships/hyperlink" Target="https://thehappyinvestors.nl/youtube/degiro"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hyperlink" Target="https://vastgoedfondsbeleggen.nl/go/synvest/" TargetMode="External"/><Relationship Id="rId1" Type="http://schemas.openxmlformats.org/officeDocument/2006/relationships/chart" Target="../charts/chart3.xml"/><Relationship Id="rId6" Type="http://schemas.openxmlformats.org/officeDocument/2006/relationships/hyperlink" Target="https://vastgoedfondsbeleggen.nl/go/vondellaan" TargetMode="External"/><Relationship Id="rId5" Type="http://schemas.openxmlformats.org/officeDocument/2006/relationships/image" Target="../media/image4.png"/><Relationship Id="rId4" Type="http://schemas.openxmlformats.org/officeDocument/2006/relationships/hyperlink" Target="https://vastgoedfondsbeleggen.nl/go/corum-investments"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vastgoedfondsbeleggen.nl/go/mexem" TargetMode="External"/><Relationship Id="rId1" Type="http://schemas.openxmlformats.org/officeDocument/2006/relationships/chart" Target="../charts/chart4.xml"/><Relationship Id="rId5" Type="http://schemas.openxmlformats.org/officeDocument/2006/relationships/image" Target="../media/image2.png"/><Relationship Id="rId4" Type="http://schemas.openxmlformats.org/officeDocument/2006/relationships/hyperlink" Target="https://thehappyinvestors.nl/youtube/degiro" TargetMode="External"/></Relationships>
</file>

<file path=xl/drawings/drawing1.xml><?xml version="1.0" encoding="utf-8"?>
<xdr:wsDr xmlns:xdr="http://schemas.openxmlformats.org/drawingml/2006/spreadsheetDrawing" xmlns:a="http://schemas.openxmlformats.org/drawingml/2006/main">
  <xdr:twoCellAnchor>
    <xdr:from>
      <xdr:col>6</xdr:col>
      <xdr:colOff>333374</xdr:colOff>
      <xdr:row>0</xdr:row>
      <xdr:rowOff>52385</xdr:rowOff>
    </xdr:from>
    <xdr:to>
      <xdr:col>16</xdr:col>
      <xdr:colOff>571500</xdr:colOff>
      <xdr:row>21</xdr:row>
      <xdr:rowOff>180975</xdr:rowOff>
    </xdr:to>
    <xdr:graphicFrame macro="">
      <xdr:nvGraphicFramePr>
        <xdr:cNvPr id="3" name="Grafiek 2">
          <a:extLst>
            <a:ext uri="{FF2B5EF4-FFF2-40B4-BE49-F238E27FC236}">
              <a16:creationId xmlns:a16="http://schemas.microsoft.com/office/drawing/2014/main" id="{0303A651-6DF3-40DA-8D4B-280A2D4BB4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xdr:col>
      <xdr:colOff>8965</xdr:colOff>
      <xdr:row>2</xdr:row>
      <xdr:rowOff>143435</xdr:rowOff>
    </xdr:from>
    <xdr:to>
      <xdr:col>33</xdr:col>
      <xdr:colOff>70106</xdr:colOff>
      <xdr:row>22</xdr:row>
      <xdr:rowOff>10278</xdr:rowOff>
    </xdr:to>
    <xdr:pic>
      <xdr:nvPicPr>
        <xdr:cNvPr id="2" name="Afbeelding 1">
          <a:hlinkClick xmlns:r="http://schemas.openxmlformats.org/officeDocument/2006/relationships" r:id="rId2"/>
          <a:extLst>
            <a:ext uri="{FF2B5EF4-FFF2-40B4-BE49-F238E27FC236}">
              <a16:creationId xmlns:a16="http://schemas.microsoft.com/office/drawing/2014/main" id="{832FF6D9-3402-478B-B4B3-3AE6FB370FC4}"/>
            </a:ext>
          </a:extLst>
        </xdr:cNvPr>
        <xdr:cNvPicPr>
          <a:picLocks noChangeAspect="1"/>
        </xdr:cNvPicPr>
      </xdr:nvPicPr>
      <xdr:blipFill>
        <a:blip xmlns:r="http://schemas.openxmlformats.org/officeDocument/2006/relationships" r:embed="rId3"/>
        <a:stretch>
          <a:fillRect/>
        </a:stretch>
      </xdr:blipFill>
      <xdr:spPr>
        <a:xfrm>
          <a:off x="15523285" y="5927015"/>
          <a:ext cx="3718741" cy="3882583"/>
        </a:xfrm>
        <a:prstGeom prst="rect">
          <a:avLst/>
        </a:prstGeom>
      </xdr:spPr>
    </xdr:pic>
    <xdr:clientData/>
  </xdr:twoCellAnchor>
  <xdr:twoCellAnchor editAs="oneCell">
    <xdr:from>
      <xdr:col>33</xdr:col>
      <xdr:colOff>152400</xdr:colOff>
      <xdr:row>2</xdr:row>
      <xdr:rowOff>134471</xdr:rowOff>
    </xdr:from>
    <xdr:to>
      <xdr:col>39</xdr:col>
      <xdr:colOff>230312</xdr:colOff>
      <xdr:row>21</xdr:row>
      <xdr:rowOff>59168</xdr:rowOff>
    </xdr:to>
    <xdr:pic>
      <xdr:nvPicPr>
        <xdr:cNvPr id="4" name="Afbeelding 3">
          <a:hlinkClick xmlns:r="http://schemas.openxmlformats.org/officeDocument/2006/relationships" r:id="rId4"/>
          <a:extLst>
            <a:ext uri="{FF2B5EF4-FFF2-40B4-BE49-F238E27FC236}">
              <a16:creationId xmlns:a16="http://schemas.microsoft.com/office/drawing/2014/main" id="{F6F75F7C-F2E5-4B2F-B892-7D94DC941B6D}"/>
            </a:ext>
          </a:extLst>
        </xdr:cNvPr>
        <xdr:cNvPicPr>
          <a:picLocks noChangeAspect="1"/>
        </xdr:cNvPicPr>
      </xdr:nvPicPr>
      <xdr:blipFill>
        <a:blip xmlns:r="http://schemas.openxmlformats.org/officeDocument/2006/relationships" r:embed="rId5"/>
        <a:stretch>
          <a:fillRect/>
        </a:stretch>
      </xdr:blipFill>
      <xdr:spPr>
        <a:xfrm>
          <a:off x="18727271" y="600636"/>
          <a:ext cx="3735512" cy="3734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390526</xdr:colOff>
      <xdr:row>0</xdr:row>
      <xdr:rowOff>47625</xdr:rowOff>
    </xdr:from>
    <xdr:to>
      <xdr:col>14</xdr:col>
      <xdr:colOff>600076</xdr:colOff>
      <xdr:row>22</xdr:row>
      <xdr:rowOff>0</xdr:rowOff>
    </xdr:to>
    <xdr:graphicFrame macro="">
      <xdr:nvGraphicFramePr>
        <xdr:cNvPr id="3" name="Grafiek 2">
          <a:extLst>
            <a:ext uri="{FF2B5EF4-FFF2-40B4-BE49-F238E27FC236}">
              <a16:creationId xmlns:a16="http://schemas.microsoft.com/office/drawing/2014/main" id="{5A5E7FBF-1E4C-4C8D-AA4F-22234BD53F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8965</xdr:colOff>
      <xdr:row>2</xdr:row>
      <xdr:rowOff>143435</xdr:rowOff>
    </xdr:from>
    <xdr:to>
      <xdr:col>29</xdr:col>
      <xdr:colOff>603506</xdr:colOff>
      <xdr:row>23</xdr:row>
      <xdr:rowOff>147438</xdr:rowOff>
    </xdr:to>
    <xdr:pic>
      <xdr:nvPicPr>
        <xdr:cNvPr id="2" name="Afbeelding 1">
          <a:hlinkClick xmlns:r="http://schemas.openxmlformats.org/officeDocument/2006/relationships" r:id="rId2"/>
          <a:extLst>
            <a:ext uri="{FF2B5EF4-FFF2-40B4-BE49-F238E27FC236}">
              <a16:creationId xmlns:a16="http://schemas.microsoft.com/office/drawing/2014/main" id="{2DC472E9-52CF-4407-947D-FC587DFBD44B}"/>
            </a:ext>
          </a:extLst>
        </xdr:cNvPr>
        <xdr:cNvPicPr>
          <a:picLocks noChangeAspect="1"/>
        </xdr:cNvPicPr>
      </xdr:nvPicPr>
      <xdr:blipFill>
        <a:blip xmlns:r="http://schemas.openxmlformats.org/officeDocument/2006/relationships" r:embed="rId3"/>
        <a:stretch>
          <a:fillRect/>
        </a:stretch>
      </xdr:blipFill>
      <xdr:spPr>
        <a:xfrm>
          <a:off x="15523285" y="5927015"/>
          <a:ext cx="3718741" cy="3882583"/>
        </a:xfrm>
        <a:prstGeom prst="rect">
          <a:avLst/>
        </a:prstGeom>
      </xdr:spPr>
    </xdr:pic>
    <xdr:clientData/>
  </xdr:twoCellAnchor>
  <xdr:twoCellAnchor editAs="oneCell">
    <xdr:from>
      <xdr:col>30</xdr:col>
      <xdr:colOff>35860</xdr:colOff>
      <xdr:row>2</xdr:row>
      <xdr:rowOff>152401</xdr:rowOff>
    </xdr:from>
    <xdr:to>
      <xdr:col>36</xdr:col>
      <xdr:colOff>55501</xdr:colOff>
      <xdr:row>23</xdr:row>
      <xdr:rowOff>16138</xdr:rowOff>
    </xdr:to>
    <xdr:pic>
      <xdr:nvPicPr>
        <xdr:cNvPr id="4" name="Afbeelding 3">
          <a:hlinkClick xmlns:r="http://schemas.openxmlformats.org/officeDocument/2006/relationships" r:id="rId4"/>
          <a:extLst>
            <a:ext uri="{FF2B5EF4-FFF2-40B4-BE49-F238E27FC236}">
              <a16:creationId xmlns:a16="http://schemas.microsoft.com/office/drawing/2014/main" id="{2BC491BA-9B93-484C-9ED7-4FD42F6D8E00}"/>
            </a:ext>
          </a:extLst>
        </xdr:cNvPr>
        <xdr:cNvPicPr>
          <a:picLocks noChangeAspect="1"/>
        </xdr:cNvPicPr>
      </xdr:nvPicPr>
      <xdr:blipFill>
        <a:blip xmlns:r="http://schemas.openxmlformats.org/officeDocument/2006/relationships" r:embed="rId5"/>
        <a:stretch>
          <a:fillRect/>
        </a:stretch>
      </xdr:blipFill>
      <xdr:spPr>
        <a:xfrm>
          <a:off x="16270942" y="618566"/>
          <a:ext cx="3748959" cy="36737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392430</xdr:colOff>
      <xdr:row>0</xdr:row>
      <xdr:rowOff>49530</xdr:rowOff>
    </xdr:from>
    <xdr:to>
      <xdr:col>15</xdr:col>
      <xdr:colOff>419099</xdr:colOff>
      <xdr:row>22</xdr:row>
      <xdr:rowOff>0</xdr:rowOff>
    </xdr:to>
    <xdr:graphicFrame macro="">
      <xdr:nvGraphicFramePr>
        <xdr:cNvPr id="3" name="Grafiek 2">
          <a:extLst>
            <a:ext uri="{FF2B5EF4-FFF2-40B4-BE49-F238E27FC236}">
              <a16:creationId xmlns:a16="http://schemas.microsoft.com/office/drawing/2014/main" id="{3D604BB4-9699-48CE-B64B-7233425F4D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23</xdr:col>
      <xdr:colOff>582706</xdr:colOff>
      <xdr:row>2</xdr:row>
      <xdr:rowOff>125504</xdr:rowOff>
    </xdr:from>
    <xdr:to>
      <xdr:col>27</xdr:col>
      <xdr:colOff>563880</xdr:colOff>
      <xdr:row>27</xdr:row>
      <xdr:rowOff>24195</xdr:rowOff>
    </xdr:to>
    <xdr:pic>
      <xdr:nvPicPr>
        <xdr:cNvPr id="2" name="Afbeelding 1">
          <a:hlinkClick xmlns:r="http://schemas.openxmlformats.org/officeDocument/2006/relationships" r:id="rId2"/>
          <a:extLst>
            <a:ext uri="{FF2B5EF4-FFF2-40B4-BE49-F238E27FC236}">
              <a16:creationId xmlns:a16="http://schemas.microsoft.com/office/drawing/2014/main" id="{D56FCFD0-EF7C-4299-A8EF-77847660F4F8}"/>
            </a:ext>
          </a:extLst>
        </xdr:cNvPr>
        <xdr:cNvPicPr>
          <a:picLocks noChangeAspect="1"/>
        </xdr:cNvPicPr>
      </xdr:nvPicPr>
      <xdr:blipFill>
        <a:blip xmlns:r="http://schemas.openxmlformats.org/officeDocument/2006/relationships" r:embed="rId3"/>
        <a:stretch>
          <a:fillRect/>
        </a:stretch>
      </xdr:blipFill>
      <xdr:spPr>
        <a:xfrm>
          <a:off x="15487426" y="719864"/>
          <a:ext cx="2438400" cy="4508791"/>
        </a:xfrm>
        <a:prstGeom prst="rect">
          <a:avLst/>
        </a:prstGeom>
      </xdr:spPr>
    </xdr:pic>
    <xdr:clientData/>
  </xdr:twoCellAnchor>
  <xdr:twoCellAnchor editAs="oneCell">
    <xdr:from>
      <xdr:col>27</xdr:col>
      <xdr:colOff>609599</xdr:colOff>
      <xdr:row>2</xdr:row>
      <xdr:rowOff>125506</xdr:rowOff>
    </xdr:from>
    <xdr:to>
      <xdr:col>31</xdr:col>
      <xdr:colOff>557156</xdr:colOff>
      <xdr:row>24</xdr:row>
      <xdr:rowOff>163852</xdr:rowOff>
    </xdr:to>
    <xdr:pic>
      <xdr:nvPicPr>
        <xdr:cNvPr id="4" name="Afbeelding 3">
          <a:hlinkClick xmlns:r="http://schemas.openxmlformats.org/officeDocument/2006/relationships" r:id="rId4"/>
          <a:extLst>
            <a:ext uri="{FF2B5EF4-FFF2-40B4-BE49-F238E27FC236}">
              <a16:creationId xmlns:a16="http://schemas.microsoft.com/office/drawing/2014/main" id="{F8D503DD-F9C8-4A1A-8778-63AF145CE5F7}"/>
            </a:ext>
          </a:extLst>
        </xdr:cNvPr>
        <xdr:cNvPicPr>
          <a:picLocks noChangeAspect="1"/>
        </xdr:cNvPicPr>
      </xdr:nvPicPr>
      <xdr:blipFill>
        <a:blip xmlns:r="http://schemas.openxmlformats.org/officeDocument/2006/relationships" r:embed="rId5"/>
        <a:stretch>
          <a:fillRect/>
        </a:stretch>
      </xdr:blipFill>
      <xdr:spPr>
        <a:xfrm>
          <a:off x="17952719" y="719866"/>
          <a:ext cx="2446917" cy="4099806"/>
        </a:xfrm>
        <a:prstGeom prst="rect">
          <a:avLst/>
        </a:prstGeom>
      </xdr:spPr>
    </xdr:pic>
    <xdr:clientData/>
  </xdr:twoCellAnchor>
  <xdr:twoCellAnchor editAs="oneCell">
    <xdr:from>
      <xdr:col>32</xdr:col>
      <xdr:colOff>8963</xdr:colOff>
      <xdr:row>2</xdr:row>
      <xdr:rowOff>125506</xdr:rowOff>
    </xdr:from>
    <xdr:to>
      <xdr:col>36</xdr:col>
      <xdr:colOff>37651</xdr:colOff>
      <xdr:row>27</xdr:row>
      <xdr:rowOff>95980</xdr:rowOff>
    </xdr:to>
    <xdr:pic>
      <xdr:nvPicPr>
        <xdr:cNvPr id="5" name="Afbeelding 4">
          <a:hlinkClick xmlns:r="http://schemas.openxmlformats.org/officeDocument/2006/relationships" r:id="rId6"/>
          <a:extLst>
            <a:ext uri="{FF2B5EF4-FFF2-40B4-BE49-F238E27FC236}">
              <a16:creationId xmlns:a16="http://schemas.microsoft.com/office/drawing/2014/main" id="{999B8C10-4C0A-4EB2-93C7-8F7ED247931D}"/>
            </a:ext>
          </a:extLst>
        </xdr:cNvPr>
        <xdr:cNvPicPr>
          <a:picLocks noChangeAspect="1"/>
        </xdr:cNvPicPr>
      </xdr:nvPicPr>
      <xdr:blipFill>
        <a:blip xmlns:r="http://schemas.openxmlformats.org/officeDocument/2006/relationships" r:embed="rId7"/>
        <a:stretch>
          <a:fillRect/>
        </a:stretch>
      </xdr:blipFill>
      <xdr:spPr>
        <a:xfrm>
          <a:off x="17606681" y="591671"/>
          <a:ext cx="2502946" cy="5125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390526</xdr:colOff>
      <xdr:row>0</xdr:row>
      <xdr:rowOff>47625</xdr:rowOff>
    </xdr:from>
    <xdr:to>
      <xdr:col>14</xdr:col>
      <xdr:colOff>600076</xdr:colOff>
      <xdr:row>22</xdr:row>
      <xdr:rowOff>0</xdr:rowOff>
    </xdr:to>
    <xdr:graphicFrame macro="">
      <xdr:nvGraphicFramePr>
        <xdr:cNvPr id="3" name="Grafiek 2">
          <a:extLst>
            <a:ext uri="{FF2B5EF4-FFF2-40B4-BE49-F238E27FC236}">
              <a16:creationId xmlns:a16="http://schemas.microsoft.com/office/drawing/2014/main" id="{8E44B53B-CD52-4DE0-9243-7D5B949193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25</xdr:col>
      <xdr:colOff>8965</xdr:colOff>
      <xdr:row>2</xdr:row>
      <xdr:rowOff>170329</xdr:rowOff>
    </xdr:from>
    <xdr:to>
      <xdr:col>31</xdr:col>
      <xdr:colOff>70106</xdr:colOff>
      <xdr:row>22</xdr:row>
      <xdr:rowOff>82892</xdr:rowOff>
    </xdr:to>
    <xdr:pic>
      <xdr:nvPicPr>
        <xdr:cNvPr id="2" name="Afbeelding 1">
          <a:hlinkClick xmlns:r="http://schemas.openxmlformats.org/officeDocument/2006/relationships" r:id="rId2"/>
          <a:extLst>
            <a:ext uri="{FF2B5EF4-FFF2-40B4-BE49-F238E27FC236}">
              <a16:creationId xmlns:a16="http://schemas.microsoft.com/office/drawing/2014/main" id="{9A03ED2E-8E8D-46F6-A60B-D8A3139185E9}"/>
            </a:ext>
          </a:extLst>
        </xdr:cNvPr>
        <xdr:cNvPicPr>
          <a:picLocks noChangeAspect="1"/>
        </xdr:cNvPicPr>
      </xdr:nvPicPr>
      <xdr:blipFill>
        <a:blip xmlns:r="http://schemas.openxmlformats.org/officeDocument/2006/relationships" r:embed="rId3"/>
        <a:stretch>
          <a:fillRect/>
        </a:stretch>
      </xdr:blipFill>
      <xdr:spPr>
        <a:xfrm>
          <a:off x="12971930" y="636494"/>
          <a:ext cx="3718741" cy="3543269"/>
        </a:xfrm>
        <a:prstGeom prst="rect">
          <a:avLst/>
        </a:prstGeom>
      </xdr:spPr>
    </xdr:pic>
    <xdr:clientData/>
  </xdr:twoCellAnchor>
  <xdr:twoCellAnchor editAs="oneCell">
    <xdr:from>
      <xdr:col>31</xdr:col>
      <xdr:colOff>125507</xdr:colOff>
      <xdr:row>2</xdr:row>
      <xdr:rowOff>170330</xdr:rowOff>
    </xdr:from>
    <xdr:to>
      <xdr:col>37</xdr:col>
      <xdr:colOff>203419</xdr:colOff>
      <xdr:row>21</xdr:row>
      <xdr:rowOff>140747</xdr:rowOff>
    </xdr:to>
    <xdr:pic>
      <xdr:nvPicPr>
        <xdr:cNvPr id="4" name="Afbeelding 3">
          <a:hlinkClick xmlns:r="http://schemas.openxmlformats.org/officeDocument/2006/relationships" r:id="rId4"/>
          <a:extLst>
            <a:ext uri="{FF2B5EF4-FFF2-40B4-BE49-F238E27FC236}">
              <a16:creationId xmlns:a16="http://schemas.microsoft.com/office/drawing/2014/main" id="{E542B6AC-43F7-4F7A-9849-C090C3650BED}"/>
            </a:ext>
          </a:extLst>
        </xdr:cNvPr>
        <xdr:cNvPicPr>
          <a:picLocks noChangeAspect="1"/>
        </xdr:cNvPicPr>
      </xdr:nvPicPr>
      <xdr:blipFill>
        <a:blip xmlns:r="http://schemas.openxmlformats.org/officeDocument/2006/relationships" r:embed="rId5"/>
        <a:stretch>
          <a:fillRect/>
        </a:stretch>
      </xdr:blipFill>
      <xdr:spPr>
        <a:xfrm>
          <a:off x="16746072" y="636495"/>
          <a:ext cx="3735512" cy="3421828"/>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astgoedfondsbeleggen.nl/go/mexem" TargetMode="External"/><Relationship Id="rId13" Type="http://schemas.openxmlformats.org/officeDocument/2006/relationships/drawing" Target="../drawings/drawing1.xml"/><Relationship Id="rId3" Type="http://schemas.openxmlformats.org/officeDocument/2006/relationships/hyperlink" Target="https://account.bitvavo.com/create?a=C8109462C7" TargetMode="External"/><Relationship Id="rId7" Type="http://schemas.openxmlformats.org/officeDocument/2006/relationships/hyperlink" Target="https://vastgoedfondsbeleggen.nl/go/mexem" TargetMode="External"/><Relationship Id="rId12" Type="http://schemas.openxmlformats.org/officeDocument/2006/relationships/printerSettings" Target="../printerSettings/printerSettings1.bin"/><Relationship Id="rId2" Type="http://schemas.openxmlformats.org/officeDocument/2006/relationships/hyperlink" Target="https://vastgoedfondsbeleggen.nl/go/mexem" TargetMode="External"/><Relationship Id="rId1" Type="http://schemas.openxmlformats.org/officeDocument/2006/relationships/hyperlink" Target="https://vastgoedfondsbeleggen.nl/go/mexem" TargetMode="External"/><Relationship Id="rId6" Type="http://schemas.openxmlformats.org/officeDocument/2006/relationships/hyperlink" Target="https://vastgoedfondsbeleggen.nl/go/mexem" TargetMode="External"/><Relationship Id="rId11" Type="http://schemas.openxmlformats.org/officeDocument/2006/relationships/hyperlink" Target="https://capexinsider.com/happy-investors/?orid=36960&amp;sid=vastgoedfondsbeleggen" TargetMode="External"/><Relationship Id="rId5" Type="http://schemas.openxmlformats.org/officeDocument/2006/relationships/hyperlink" Target="https://vastgoedfondsbeleggen.nl/go/mexem" TargetMode="External"/><Relationship Id="rId10" Type="http://schemas.openxmlformats.org/officeDocument/2006/relationships/hyperlink" Target="https://vastgoedfondsbeleggen.nl/go/mexem" TargetMode="External"/><Relationship Id="rId4" Type="http://schemas.openxmlformats.org/officeDocument/2006/relationships/hyperlink" Target="https://vastgoedfondsbeleggen.nl/beste-vastgoedfondsen/" TargetMode="External"/><Relationship Id="rId9" Type="http://schemas.openxmlformats.org/officeDocument/2006/relationships/hyperlink" Target="https://vastgoedfondsbeleggen.nl/go/mexe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vastgoedfondsbeleggen.nl/reit/" TargetMode="External"/><Relationship Id="rId2" Type="http://schemas.openxmlformats.org/officeDocument/2006/relationships/hyperlink" Target="https://vastgoedfondsbeleggen.nl/beleggingspand-financieren/" TargetMode="External"/><Relationship Id="rId1" Type="http://schemas.openxmlformats.org/officeDocument/2006/relationships/hyperlink" Target="https://vastgoedfondsbeleggen.nl/beste-vastgoedfondsen/"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vastgoedfondsbeleggen.nl/go/mexe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vastgoedfondsbeleggen.nl/go/corum-investments" TargetMode="External"/><Relationship Id="rId7" Type="http://schemas.openxmlformats.org/officeDocument/2006/relationships/hyperlink" Target="https://www.annexum.nl/" TargetMode="External"/><Relationship Id="rId2" Type="http://schemas.openxmlformats.org/officeDocument/2006/relationships/hyperlink" Target="https://ion.briqwise.com/t/t?a=1605376611&amp;as=1732225694&amp;t=2&amp;tk=1" TargetMode="External"/><Relationship Id="rId1" Type="http://schemas.openxmlformats.org/officeDocument/2006/relationships/hyperlink" Target="https://to.benkey.nl/t/t?a=1605085203&amp;as=1732225694&amp;t=2&amp;tk=1" TargetMode="External"/><Relationship Id="rId6" Type="http://schemas.openxmlformats.org/officeDocument/2006/relationships/hyperlink" Target="https://at.thuisborg.nl/t/t?a=1650084164&amp;as=1732225694&amp;t=2&amp;tk=1" TargetMode="External"/><Relationship Id="rId5" Type="http://schemas.openxmlformats.org/officeDocument/2006/relationships/hyperlink" Target="https://vastgoedfondsbeleggen.nl/go/vondellaan" TargetMode="External"/><Relationship Id="rId4" Type="http://schemas.openxmlformats.org/officeDocument/2006/relationships/hyperlink" Target="https://vastgoedfondsbeleggen.nl/go/synvest/"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vastgoedfondsbeleggen.nl/reit/" TargetMode="External"/><Relationship Id="rId7" Type="http://schemas.openxmlformats.org/officeDocument/2006/relationships/printerSettings" Target="../printerSettings/printerSettings4.bin"/><Relationship Id="rId2" Type="http://schemas.openxmlformats.org/officeDocument/2006/relationships/hyperlink" Target="https://vastgoedfondsbeleggen.nl/go/mexem" TargetMode="External"/><Relationship Id="rId1" Type="http://schemas.openxmlformats.org/officeDocument/2006/relationships/hyperlink" Target="https://vastgoedfondsbeleggen.nl/go/mexem" TargetMode="External"/><Relationship Id="rId6" Type="http://schemas.openxmlformats.org/officeDocument/2006/relationships/hyperlink" Target="https://capexinsider.com/happy-investors/?orid=36960&amp;sid=vastgoedfondsbeleggen" TargetMode="External"/><Relationship Id="rId5" Type="http://schemas.openxmlformats.org/officeDocument/2006/relationships/hyperlink" Target="https://capexinsider.com/become-an-insider/?orid=36960&amp;opid=35&amp;sid=vastgoedfondsbeleggen" TargetMode="External"/><Relationship Id="rId4" Type="http://schemas.openxmlformats.org/officeDocument/2006/relationships/hyperlink" Target="https://vastgoedfondsbeleggen.nl/go/mexe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B8CA0-E06D-48DE-8872-CF25C27B672F}">
  <dimension ref="A1:AU46"/>
  <sheetViews>
    <sheetView tabSelected="1" zoomScale="85" zoomScaleNormal="85" workbookViewId="0">
      <selection activeCell="D15" sqref="D15"/>
    </sheetView>
  </sheetViews>
  <sheetFormatPr defaultRowHeight="14.4" x14ac:dyDescent="0.3"/>
  <cols>
    <col min="1" max="1" width="1.33203125" style="1" customWidth="1"/>
    <col min="2" max="2" width="41.44140625" style="1" customWidth="1"/>
    <col min="3" max="3" width="14.88671875" style="1" customWidth="1"/>
    <col min="4" max="4" width="22.44140625" style="1" customWidth="1"/>
    <col min="5" max="5" width="16.6640625" style="1" customWidth="1"/>
    <col min="6" max="6" width="11.109375" style="1" customWidth="1"/>
    <col min="7" max="17" width="9.109375" style="1"/>
    <col min="18" max="18" width="2.33203125" style="1" hidden="1" customWidth="1"/>
    <col min="19" max="23" width="0" style="1" hidden="1" customWidth="1"/>
    <col min="24" max="24" width="11.109375" style="1" hidden="1" customWidth="1"/>
    <col min="25" max="25" width="10.5546875" style="1" hidden="1" customWidth="1"/>
    <col min="26" max="26" width="0" style="1" hidden="1" customWidth="1"/>
    <col min="27" max="47" width="8.88671875" style="1"/>
  </cols>
  <sheetData>
    <row r="1" spans="2:35" s="1" customFormat="1" ht="15" thickBot="1" x14ac:dyDescent="0.35"/>
    <row r="2" spans="2:35" s="1" customFormat="1" ht="21.6" thickBot="1" x14ac:dyDescent="0.45">
      <c r="B2" s="22" t="s">
        <v>45</v>
      </c>
      <c r="D2" s="23" t="s">
        <v>0</v>
      </c>
      <c r="E2" s="23" t="s">
        <v>1</v>
      </c>
      <c r="F2" s="24" t="s">
        <v>2</v>
      </c>
      <c r="X2" s="1" t="s">
        <v>6</v>
      </c>
      <c r="AA2" s="33"/>
      <c r="AB2" s="40" t="s">
        <v>65</v>
      </c>
      <c r="AC2" s="41"/>
      <c r="AD2" s="41"/>
      <c r="AE2" s="41"/>
      <c r="AF2" s="42"/>
      <c r="AG2" s="42"/>
      <c r="AH2" s="43"/>
      <c r="AI2" s="43"/>
    </row>
    <row r="3" spans="2:35" s="1" customFormat="1" ht="16.2" thickBot="1" x14ac:dyDescent="0.35">
      <c r="B3" s="1" t="s">
        <v>11</v>
      </c>
      <c r="D3" s="2" t="s">
        <v>3</v>
      </c>
      <c r="E3" s="3">
        <v>1.4999999999999999E-2</v>
      </c>
      <c r="F3" s="4">
        <v>0</v>
      </c>
      <c r="G3" s="5"/>
      <c r="X3" s="14" t="s">
        <v>7</v>
      </c>
      <c r="Y3" s="14" t="s">
        <v>8</v>
      </c>
      <c r="Z3" s="14" t="s">
        <v>9</v>
      </c>
      <c r="AA3" s="33"/>
    </row>
    <row r="4" spans="2:35" s="1" customFormat="1" ht="15.6" x14ac:dyDescent="0.3">
      <c r="B4" s="1" t="s">
        <v>12</v>
      </c>
      <c r="D4" s="21" t="s">
        <v>22</v>
      </c>
      <c r="E4" s="3">
        <v>7.0000000000000007E-2</v>
      </c>
      <c r="F4" s="4">
        <v>0.4</v>
      </c>
      <c r="G4" s="5"/>
      <c r="X4" s="3">
        <f>E3</f>
        <v>1.4999999999999999E-2</v>
      </c>
      <c r="Y4" s="15">
        <f>F3*10000</f>
        <v>0</v>
      </c>
      <c r="Z4" s="16">
        <f>X4*Y4</f>
        <v>0</v>
      </c>
      <c r="AA4" s="33"/>
    </row>
    <row r="5" spans="2:35" s="1" customFormat="1" ht="15.6" x14ac:dyDescent="0.3">
      <c r="B5" s="1" t="s">
        <v>13</v>
      </c>
      <c r="D5" s="21" t="s">
        <v>23</v>
      </c>
      <c r="E5" s="3">
        <v>0.03</v>
      </c>
      <c r="F5" s="4">
        <v>0.4</v>
      </c>
      <c r="G5" s="5"/>
      <c r="X5" s="3">
        <f t="shared" ref="X5:X16" si="0">E4</f>
        <v>7.0000000000000007E-2</v>
      </c>
      <c r="Y5" s="15">
        <f t="shared" ref="Y5:Y16" si="1">F4*10000</f>
        <v>4000</v>
      </c>
      <c r="Z5" s="16">
        <f t="shared" ref="Z5:Z16" si="2">X5*Y5</f>
        <v>280</v>
      </c>
      <c r="AA5" s="33"/>
    </row>
    <row r="6" spans="2:35" s="1" customFormat="1" ht="15.6" x14ac:dyDescent="0.3">
      <c r="B6" s="1" t="s">
        <v>46</v>
      </c>
      <c r="D6" s="21" t="s">
        <v>24</v>
      </c>
      <c r="E6" s="3">
        <v>7.0000000000000007E-2</v>
      </c>
      <c r="F6" s="4">
        <v>0.1</v>
      </c>
      <c r="G6" s="5"/>
      <c r="X6" s="3">
        <f t="shared" si="0"/>
        <v>0.03</v>
      </c>
      <c r="Y6" s="15">
        <f t="shared" si="1"/>
        <v>4000</v>
      </c>
      <c r="Z6" s="16">
        <f t="shared" si="2"/>
        <v>120</v>
      </c>
      <c r="AA6" s="33"/>
    </row>
    <row r="7" spans="2:35" s="1" customFormat="1" ht="15.6" x14ac:dyDescent="0.3">
      <c r="B7" s="1" t="s">
        <v>14</v>
      </c>
      <c r="D7" s="21" t="s">
        <v>4</v>
      </c>
      <c r="E7" s="3">
        <v>7.0000000000000007E-2</v>
      </c>
      <c r="F7" s="4">
        <v>0</v>
      </c>
      <c r="G7" s="5"/>
      <c r="X7" s="3">
        <f t="shared" si="0"/>
        <v>7.0000000000000007E-2</v>
      </c>
      <c r="Y7" s="15">
        <f t="shared" si="1"/>
        <v>1000</v>
      </c>
      <c r="Z7" s="16">
        <f t="shared" si="2"/>
        <v>70</v>
      </c>
      <c r="AA7" s="33"/>
    </row>
    <row r="8" spans="2:35" s="1" customFormat="1" ht="15.6" x14ac:dyDescent="0.3">
      <c r="B8" s="1" t="s">
        <v>15</v>
      </c>
      <c r="D8" s="21" t="s">
        <v>32</v>
      </c>
      <c r="E8" s="3">
        <v>7.0000000000000007E-2</v>
      </c>
      <c r="F8" s="4">
        <v>0</v>
      </c>
      <c r="G8" s="5"/>
      <c r="X8" s="3">
        <f t="shared" si="0"/>
        <v>7.0000000000000007E-2</v>
      </c>
      <c r="Y8" s="15">
        <f t="shared" si="1"/>
        <v>0</v>
      </c>
      <c r="Z8" s="16">
        <f t="shared" si="2"/>
        <v>0</v>
      </c>
      <c r="AA8" s="33"/>
    </row>
    <row r="9" spans="2:35" s="1" customFormat="1" ht="15.6" x14ac:dyDescent="0.3">
      <c r="B9" s="1" t="s">
        <v>19</v>
      </c>
      <c r="D9" s="21" t="s">
        <v>25</v>
      </c>
      <c r="E9" s="3">
        <v>0.09</v>
      </c>
      <c r="F9" s="4">
        <v>0</v>
      </c>
      <c r="G9" s="5"/>
      <c r="X9" s="3">
        <f t="shared" si="0"/>
        <v>7.0000000000000007E-2</v>
      </c>
      <c r="Y9" s="15">
        <f t="shared" si="1"/>
        <v>0</v>
      </c>
      <c r="Z9" s="16">
        <f t="shared" si="2"/>
        <v>0</v>
      </c>
      <c r="AA9" s="33"/>
    </row>
    <row r="10" spans="2:35" s="1" customFormat="1" ht="15.6" x14ac:dyDescent="0.3">
      <c r="B10" s="1" t="s">
        <v>47</v>
      </c>
      <c r="D10" s="21" t="s">
        <v>26</v>
      </c>
      <c r="E10" s="3">
        <v>0.09</v>
      </c>
      <c r="F10" s="4">
        <v>0</v>
      </c>
      <c r="G10" s="5"/>
      <c r="X10" s="3">
        <f t="shared" si="0"/>
        <v>0.09</v>
      </c>
      <c r="Y10" s="15">
        <f t="shared" si="1"/>
        <v>0</v>
      </c>
      <c r="Z10" s="16">
        <f t="shared" si="2"/>
        <v>0</v>
      </c>
      <c r="AA10" s="33"/>
    </row>
    <row r="11" spans="2:35" s="1" customFormat="1" ht="16.2" thickBot="1" x14ac:dyDescent="0.35">
      <c r="D11" s="2" t="s">
        <v>27</v>
      </c>
      <c r="E11" s="3">
        <v>0.06</v>
      </c>
      <c r="F11" s="4">
        <v>0.1</v>
      </c>
      <c r="G11" s="5"/>
      <c r="X11" s="3">
        <f t="shared" si="0"/>
        <v>0.09</v>
      </c>
      <c r="Y11" s="15">
        <f t="shared" si="1"/>
        <v>0</v>
      </c>
      <c r="Z11" s="16">
        <f t="shared" si="2"/>
        <v>0</v>
      </c>
      <c r="AA11" s="33"/>
    </row>
    <row r="12" spans="2:35" s="1" customFormat="1" ht="16.2" thickBot="1" x14ac:dyDescent="0.35">
      <c r="B12" s="22" t="s">
        <v>10</v>
      </c>
      <c r="D12" s="20" t="s">
        <v>28</v>
      </c>
      <c r="E12" s="3">
        <v>0.06</v>
      </c>
      <c r="F12" s="4">
        <v>0</v>
      </c>
      <c r="G12" s="5"/>
      <c r="X12" s="3">
        <f>E11</f>
        <v>0.06</v>
      </c>
      <c r="Y12" s="15">
        <f>F11*10000</f>
        <v>1000</v>
      </c>
      <c r="Z12" s="16">
        <f t="shared" si="2"/>
        <v>60</v>
      </c>
      <c r="AA12" s="33"/>
    </row>
    <row r="13" spans="2:35" s="1" customFormat="1" ht="15.6" x14ac:dyDescent="0.3">
      <c r="B13" s="1" t="s">
        <v>16</v>
      </c>
      <c r="D13" s="21" t="s">
        <v>29</v>
      </c>
      <c r="E13" s="3">
        <v>0.13</v>
      </c>
      <c r="F13" s="4">
        <v>0</v>
      </c>
      <c r="G13" s="5"/>
      <c r="X13" s="3">
        <f t="shared" si="0"/>
        <v>0.06</v>
      </c>
      <c r="Y13" s="15">
        <f t="shared" si="1"/>
        <v>0</v>
      </c>
      <c r="Z13" s="16">
        <f t="shared" si="2"/>
        <v>0</v>
      </c>
      <c r="AA13" s="33"/>
    </row>
    <row r="14" spans="2:35" s="1" customFormat="1" ht="15.6" x14ac:dyDescent="0.3">
      <c r="B14" s="1" t="s">
        <v>17</v>
      </c>
      <c r="D14" s="21" t="s">
        <v>30</v>
      </c>
      <c r="E14" s="3">
        <v>0.15</v>
      </c>
      <c r="F14" s="4">
        <v>0</v>
      </c>
      <c r="G14" s="5"/>
      <c r="X14" s="3">
        <f t="shared" si="0"/>
        <v>0.13</v>
      </c>
      <c r="Y14" s="15">
        <f t="shared" si="1"/>
        <v>0</v>
      </c>
      <c r="Z14" s="16">
        <f t="shared" si="2"/>
        <v>0</v>
      </c>
      <c r="AA14" s="33"/>
    </row>
    <row r="15" spans="2:35" s="1" customFormat="1" ht="16.2" thickBot="1" x14ac:dyDescent="0.35">
      <c r="B15" s="1" t="s">
        <v>18</v>
      </c>
      <c r="D15" s="27" t="s">
        <v>31</v>
      </c>
      <c r="E15" s="7">
        <v>0.15</v>
      </c>
      <c r="F15" s="8">
        <v>0</v>
      </c>
      <c r="G15" s="5"/>
      <c r="X15" s="3">
        <f t="shared" si="0"/>
        <v>0.15</v>
      </c>
      <c r="Y15" s="15">
        <f t="shared" si="1"/>
        <v>0</v>
      </c>
      <c r="Z15" s="16">
        <f t="shared" si="2"/>
        <v>0</v>
      </c>
      <c r="AA15" s="33"/>
    </row>
    <row r="16" spans="2:35" s="1" customFormat="1" ht="16.2" thickBot="1" x14ac:dyDescent="0.35">
      <c r="B16" s="1" t="s">
        <v>20</v>
      </c>
      <c r="E16" s="9"/>
      <c r="F16" s="10"/>
      <c r="X16" s="7">
        <f t="shared" si="0"/>
        <v>0.15</v>
      </c>
      <c r="Y16" s="18">
        <f t="shared" si="1"/>
        <v>0</v>
      </c>
      <c r="Z16" s="17">
        <f t="shared" si="2"/>
        <v>0</v>
      </c>
      <c r="AA16" s="33"/>
    </row>
    <row r="17" spans="2:27" s="1" customFormat="1" ht="15.6" x14ac:dyDescent="0.3">
      <c r="B17" s="1" t="s">
        <v>21</v>
      </c>
      <c r="D17" s="11" t="s">
        <v>5</v>
      </c>
      <c r="E17" s="12">
        <f>Z18/10000</f>
        <v>5.2999999999999999E-2</v>
      </c>
      <c r="F17" s="13">
        <f>SUM(F3:F15)</f>
        <v>1</v>
      </c>
      <c r="AA17" s="33"/>
    </row>
    <row r="18" spans="2:27" s="1" customFormat="1" ht="16.2" thickBot="1" x14ac:dyDescent="0.35">
      <c r="E18" s="5"/>
      <c r="Z18" s="1">
        <f>SUM(Z4:Z16)</f>
        <v>530</v>
      </c>
      <c r="AA18" s="33"/>
    </row>
    <row r="19" spans="2:27" s="1" customFormat="1" ht="16.2" thickBot="1" x14ac:dyDescent="0.35">
      <c r="B19" s="22" t="s">
        <v>43</v>
      </c>
      <c r="D19" s="26" t="s">
        <v>48</v>
      </c>
      <c r="AA19" s="33"/>
    </row>
    <row r="20" spans="2:27" s="1" customFormat="1" ht="15.6" x14ac:dyDescent="0.3">
      <c r="B20" s="36" t="s">
        <v>44</v>
      </c>
      <c r="D20" s="37" t="s">
        <v>49</v>
      </c>
      <c r="E20" s="37"/>
      <c r="F20" s="37"/>
      <c r="AA20" s="33"/>
    </row>
    <row r="21" spans="2:27" s="1" customFormat="1" ht="15.6" x14ac:dyDescent="0.3">
      <c r="B21" s="36"/>
      <c r="D21" s="37"/>
      <c r="E21" s="37"/>
      <c r="F21" s="37"/>
      <c r="AA21" s="33"/>
    </row>
    <row r="22" spans="2:27" s="1" customFormat="1" ht="15.6" x14ac:dyDescent="0.3">
      <c r="B22" s="36"/>
      <c r="D22" s="37"/>
      <c r="E22" s="37"/>
      <c r="F22" s="37"/>
      <c r="AA22" s="33"/>
    </row>
    <row r="23" spans="2:27" s="1" customFormat="1" ht="15.6" x14ac:dyDescent="0.3">
      <c r="B23" s="36"/>
      <c r="D23" s="37"/>
      <c r="E23" s="37"/>
      <c r="F23" s="37"/>
      <c r="AA23" s="33"/>
    </row>
    <row r="24" spans="2:27" s="1" customFormat="1" ht="15.6" x14ac:dyDescent="0.3">
      <c r="D24" s="37"/>
      <c r="E24" s="37"/>
      <c r="F24" s="37"/>
      <c r="AA24" s="33"/>
    </row>
    <row r="25" spans="2:27" s="1" customFormat="1" ht="15.6" x14ac:dyDescent="0.3">
      <c r="D25" s="37"/>
      <c r="E25" s="37"/>
      <c r="F25" s="37"/>
      <c r="AA25" s="33"/>
    </row>
    <row r="26" spans="2:27" s="1" customFormat="1" ht="15.6" x14ac:dyDescent="0.3">
      <c r="AA26" s="33"/>
    </row>
    <row r="27" spans="2:27" s="1" customFormat="1" ht="15.6" x14ac:dyDescent="0.3">
      <c r="B27" s="30" t="s">
        <v>62</v>
      </c>
      <c r="C27" s="31"/>
      <c r="D27" s="32"/>
      <c r="E27" s="32"/>
      <c r="F27" s="32"/>
      <c r="G27" s="32"/>
      <c r="H27" s="32"/>
      <c r="I27" s="32"/>
      <c r="J27" s="32"/>
      <c r="K27" s="32"/>
      <c r="AA27" s="33"/>
    </row>
    <row r="28" spans="2:27" s="1" customFormat="1" ht="15.6" x14ac:dyDescent="0.3">
      <c r="B28" s="30" t="s">
        <v>63</v>
      </c>
      <c r="C28" s="31"/>
      <c r="D28" s="32"/>
      <c r="E28" s="32"/>
      <c r="F28" s="32"/>
      <c r="G28" s="32"/>
      <c r="H28" s="32"/>
      <c r="I28" s="32"/>
      <c r="J28" s="32"/>
      <c r="K28" s="32"/>
      <c r="AA28" s="33"/>
    </row>
    <row r="29" spans="2:27" s="1" customFormat="1" ht="15.6" x14ac:dyDescent="0.3">
      <c r="B29" s="30"/>
      <c r="C29" s="31"/>
      <c r="D29" s="32"/>
      <c r="E29" s="32"/>
      <c r="F29" s="32"/>
      <c r="G29" s="32"/>
      <c r="H29" s="32"/>
      <c r="I29" s="32"/>
      <c r="J29" s="32"/>
      <c r="K29" s="32"/>
      <c r="AA29" s="33"/>
    </row>
    <row r="30" spans="2:27" ht="15.6" x14ac:dyDescent="0.3">
      <c r="B30" s="38" t="s">
        <v>64</v>
      </c>
      <c r="C30" s="38"/>
      <c r="D30" s="38"/>
      <c r="E30" s="38"/>
      <c r="F30" s="38"/>
      <c r="G30" s="38"/>
      <c r="H30" s="38"/>
      <c r="I30" s="38"/>
      <c r="J30" s="38"/>
      <c r="K30" s="38"/>
      <c r="AA30" s="33"/>
    </row>
    <row r="31" spans="2:27" ht="15.6" x14ac:dyDescent="0.3">
      <c r="B31" s="38"/>
      <c r="C31" s="38"/>
      <c r="D31" s="38"/>
      <c r="E31" s="38"/>
      <c r="F31" s="38"/>
      <c r="G31" s="38"/>
      <c r="H31" s="38"/>
      <c r="I31" s="38"/>
      <c r="J31" s="38"/>
      <c r="K31" s="38"/>
      <c r="AA31" s="33"/>
    </row>
    <row r="32" spans="2:27" ht="15.6" x14ac:dyDescent="0.3">
      <c r="B32" s="38"/>
      <c r="C32" s="38"/>
      <c r="D32" s="38"/>
      <c r="E32" s="38"/>
      <c r="F32" s="38"/>
      <c r="G32" s="38"/>
      <c r="H32" s="38"/>
      <c r="I32" s="38"/>
      <c r="J32" s="38"/>
      <c r="K32" s="38"/>
      <c r="AA32" s="33"/>
    </row>
    <row r="33" spans="2:27" ht="15.6" x14ac:dyDescent="0.3">
      <c r="B33" s="38"/>
      <c r="C33" s="38"/>
      <c r="D33" s="38"/>
      <c r="E33" s="38"/>
      <c r="F33" s="38"/>
      <c r="G33" s="38"/>
      <c r="H33" s="38"/>
      <c r="I33" s="38"/>
      <c r="J33" s="38"/>
      <c r="K33" s="38"/>
      <c r="AA33" s="33"/>
    </row>
    <row r="34" spans="2:27" ht="15.6" x14ac:dyDescent="0.3">
      <c r="B34" s="38"/>
      <c r="C34" s="38"/>
      <c r="D34" s="38"/>
      <c r="E34" s="38"/>
      <c r="F34" s="38"/>
      <c r="G34" s="38"/>
      <c r="H34" s="38"/>
      <c r="I34" s="38"/>
      <c r="J34" s="38"/>
      <c r="K34" s="38"/>
      <c r="AA34" s="33"/>
    </row>
    <row r="35" spans="2:27" ht="15.6" x14ac:dyDescent="0.3">
      <c r="AA35" s="33"/>
    </row>
    <row r="36" spans="2:27" ht="15.6" x14ac:dyDescent="0.3">
      <c r="AA36" s="33"/>
    </row>
    <row r="37" spans="2:27" ht="15.6" x14ac:dyDescent="0.3">
      <c r="AA37" s="33"/>
    </row>
    <row r="38" spans="2:27" ht="15.6" x14ac:dyDescent="0.3">
      <c r="AA38" s="33"/>
    </row>
    <row r="39" spans="2:27" ht="15.6" x14ac:dyDescent="0.3">
      <c r="AA39" s="33"/>
    </row>
    <row r="40" spans="2:27" ht="15.6" x14ac:dyDescent="0.3">
      <c r="AA40" s="33"/>
    </row>
    <row r="41" spans="2:27" ht="15.6" x14ac:dyDescent="0.3">
      <c r="AA41" s="33"/>
    </row>
    <row r="42" spans="2:27" ht="15.6" x14ac:dyDescent="0.3">
      <c r="AA42" s="33"/>
    </row>
    <row r="43" spans="2:27" ht="15.6" x14ac:dyDescent="0.3">
      <c r="AA43" s="33"/>
    </row>
    <row r="44" spans="2:27" ht="15.6" x14ac:dyDescent="0.3">
      <c r="AA44" s="33"/>
    </row>
    <row r="45" spans="2:27" ht="15.6" x14ac:dyDescent="0.3">
      <c r="AA45" s="33"/>
    </row>
    <row r="46" spans="2:27" ht="15.6" x14ac:dyDescent="0.3">
      <c r="AA46" s="34"/>
    </row>
  </sheetData>
  <sheetProtection formatCells="0" formatColumns="0"/>
  <mergeCells count="3">
    <mergeCell ref="B20:B23"/>
    <mergeCell ref="D20:F25"/>
    <mergeCell ref="B30:K34"/>
  </mergeCells>
  <hyperlinks>
    <hyperlink ref="D13" r:id="rId1" xr:uid="{9A4BFD8E-E09A-42CB-93F8-DADF81C096B6}"/>
    <hyperlink ref="D14" r:id="rId2" xr:uid="{0A37FDE7-FE6D-4BC7-8B3B-A7F82A2E7D8D}"/>
    <hyperlink ref="D15" r:id="rId3" xr:uid="{5096FAD8-5FBC-4166-8B9D-33A1D96EB3AC}"/>
    <hyperlink ref="D8" r:id="rId4" xr:uid="{92639738-FCBA-4B92-A52C-0B6CD8B44589}"/>
    <hyperlink ref="D4" r:id="rId5" xr:uid="{47E176BD-6FD9-4904-B6D6-AA2CFAFE12DF}"/>
    <hyperlink ref="D5" r:id="rId6" xr:uid="{4E4B02E4-CBA8-40AE-BCB2-5190D2A92916}"/>
    <hyperlink ref="D6" r:id="rId7" xr:uid="{2AF528AF-0039-44CE-8D1F-270895310CE6}"/>
    <hyperlink ref="D7" r:id="rId8" xr:uid="{D93D8CA0-29EE-4C80-9EF4-B82960E08EF4}"/>
    <hyperlink ref="D10" r:id="rId9" xr:uid="{ACC65AA2-25D5-42B4-A62A-0D5BF51EBA81}"/>
    <hyperlink ref="D9" r:id="rId10" xr:uid="{0327830E-A057-49FD-87AB-907AF662CE34}"/>
    <hyperlink ref="AA46" r:id="rId11" display="Via deze link kunt u $1000 korting krijgen op het beleggingsadvies en -begeleiding." xr:uid="{013B398E-69D6-4FB1-BFF3-FC2F54BC3C90}"/>
  </hyperlinks>
  <pageMargins left="0.7" right="0.7" top="0.75" bottom="0.75" header="0.3" footer="0.3"/>
  <pageSetup paperSize="9"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E3E0-8320-4457-B949-CA27765D9A00}">
  <dimension ref="A1:AH120"/>
  <sheetViews>
    <sheetView zoomScale="85" zoomScaleNormal="85" workbookViewId="0">
      <selection activeCell="B3" sqref="B3"/>
    </sheetView>
  </sheetViews>
  <sheetFormatPr defaultRowHeight="14.4" x14ac:dyDescent="0.3"/>
  <cols>
    <col min="1" max="1" width="1.33203125" style="1" customWidth="1"/>
    <col min="2" max="2" width="22.44140625" style="1" customWidth="1"/>
    <col min="3" max="3" width="16.6640625" style="1" customWidth="1"/>
    <col min="4" max="4" width="11.109375" style="1" customWidth="1"/>
    <col min="5" max="5" width="5.33203125" style="1" customWidth="1"/>
    <col min="6" max="15" width="9.109375" style="1"/>
    <col min="16" max="16" width="2.44140625" style="1" customWidth="1"/>
    <col min="17" max="19" width="9.109375" style="1"/>
    <col min="20" max="20" width="2.33203125" style="1" customWidth="1"/>
    <col min="21" max="21" width="1" style="1" customWidth="1"/>
    <col min="22" max="22" width="11.109375" style="1" hidden="1" customWidth="1"/>
    <col min="23" max="23" width="10.5546875" style="1" hidden="1" customWidth="1"/>
    <col min="24" max="24" width="0" style="1" hidden="1" customWidth="1"/>
    <col min="25" max="34" width="9.109375" style="1"/>
  </cols>
  <sheetData>
    <row r="1" spans="2:32" s="1" customFormat="1" ht="15" thickBot="1" x14ac:dyDescent="0.35"/>
    <row r="2" spans="2:32" s="1" customFormat="1" ht="21.6" thickBot="1" x14ac:dyDescent="0.45">
      <c r="B2" s="23" t="s">
        <v>0</v>
      </c>
      <c r="C2" s="23" t="s">
        <v>1</v>
      </c>
      <c r="D2" s="24" t="s">
        <v>2</v>
      </c>
      <c r="Q2" s="26" t="s">
        <v>48</v>
      </c>
      <c r="V2" s="1" t="s">
        <v>6</v>
      </c>
      <c r="Y2" s="40" t="s">
        <v>65</v>
      </c>
      <c r="Z2" s="41"/>
      <c r="AA2" s="41"/>
      <c r="AB2" s="41"/>
      <c r="AC2" s="42"/>
      <c r="AD2" s="42"/>
      <c r="AE2" s="43"/>
      <c r="AF2" s="43"/>
    </row>
    <row r="3" spans="2:32" s="1" customFormat="1" ht="15" customHeight="1" thickBot="1" x14ac:dyDescent="0.35">
      <c r="B3" s="21" t="s">
        <v>33</v>
      </c>
      <c r="C3" s="3">
        <v>0.06</v>
      </c>
      <c r="D3" s="4">
        <v>0.2</v>
      </c>
      <c r="E3" s="5"/>
      <c r="Q3" s="37" t="s">
        <v>53</v>
      </c>
      <c r="R3" s="37"/>
      <c r="S3" s="37"/>
      <c r="V3" s="14" t="s">
        <v>7</v>
      </c>
      <c r="W3" s="14" t="s">
        <v>8</v>
      </c>
      <c r="X3" s="14" t="s">
        <v>9</v>
      </c>
    </row>
    <row r="4" spans="2:32" s="1" customFormat="1" x14ac:dyDescent="0.3">
      <c r="B4" s="28" t="s">
        <v>32</v>
      </c>
      <c r="C4" s="3">
        <v>7.0000000000000007E-2</v>
      </c>
      <c r="D4" s="4">
        <v>0.2</v>
      </c>
      <c r="E4" s="5"/>
      <c r="Q4" s="37"/>
      <c r="R4" s="37"/>
      <c r="S4" s="37"/>
      <c r="V4" s="3">
        <f>C3</f>
        <v>0.06</v>
      </c>
      <c r="W4" s="15">
        <f>D3*10000</f>
        <v>2000</v>
      </c>
      <c r="X4" s="16">
        <f>V4*W4</f>
        <v>120</v>
      </c>
    </row>
    <row r="5" spans="2:32" s="1" customFormat="1" x14ac:dyDescent="0.3">
      <c r="B5" s="21" t="s">
        <v>34</v>
      </c>
      <c r="C5" s="3">
        <v>8.5000000000000006E-2</v>
      </c>
      <c r="D5" s="4">
        <v>0.2</v>
      </c>
      <c r="E5" s="5"/>
      <c r="Q5" s="37"/>
      <c r="R5" s="37"/>
      <c r="S5" s="37"/>
      <c r="V5" s="3">
        <f t="shared" ref="V5:V16" si="0">C4</f>
        <v>7.0000000000000007E-2</v>
      </c>
      <c r="W5" s="15">
        <f t="shared" ref="W5:W16" si="1">D4*10000</f>
        <v>2000</v>
      </c>
      <c r="X5" s="16">
        <f t="shared" ref="X5:X16" si="2">V5*W5</f>
        <v>140</v>
      </c>
    </row>
    <row r="6" spans="2:32" s="1" customFormat="1" x14ac:dyDescent="0.3">
      <c r="B6" s="21" t="s">
        <v>35</v>
      </c>
      <c r="C6" s="3">
        <v>0.1</v>
      </c>
      <c r="D6" s="4">
        <v>0.4</v>
      </c>
      <c r="E6" s="5"/>
      <c r="Q6" s="37"/>
      <c r="R6" s="37"/>
      <c r="S6" s="37"/>
      <c r="V6" s="3">
        <f t="shared" si="0"/>
        <v>8.5000000000000006E-2</v>
      </c>
      <c r="W6" s="15">
        <f t="shared" si="1"/>
        <v>2000</v>
      </c>
      <c r="X6" s="16">
        <f t="shared" si="2"/>
        <v>170</v>
      </c>
    </row>
    <row r="7" spans="2:32" s="1" customFormat="1" x14ac:dyDescent="0.3">
      <c r="B7" s="21"/>
      <c r="C7" s="3"/>
      <c r="D7" s="4"/>
      <c r="E7" s="5"/>
      <c r="Q7" s="37"/>
      <c r="R7" s="37"/>
      <c r="S7" s="37"/>
      <c r="V7" s="3">
        <f t="shared" si="0"/>
        <v>0.1</v>
      </c>
      <c r="W7" s="15">
        <f t="shared" si="1"/>
        <v>4000</v>
      </c>
      <c r="X7" s="16">
        <f t="shared" si="2"/>
        <v>400</v>
      </c>
    </row>
    <row r="8" spans="2:32" s="1" customFormat="1" x14ac:dyDescent="0.3">
      <c r="B8" s="2"/>
      <c r="C8" s="3"/>
      <c r="D8" s="4"/>
      <c r="E8" s="5"/>
      <c r="Q8" s="37"/>
      <c r="R8" s="37"/>
      <c r="S8" s="37"/>
      <c r="V8" s="3">
        <f t="shared" si="0"/>
        <v>0</v>
      </c>
      <c r="W8" s="15">
        <f t="shared" si="1"/>
        <v>0</v>
      </c>
      <c r="X8" s="16">
        <f t="shared" si="2"/>
        <v>0</v>
      </c>
    </row>
    <row r="9" spans="2:32" s="1" customFormat="1" x14ac:dyDescent="0.3">
      <c r="B9" s="2"/>
      <c r="C9" s="3"/>
      <c r="D9" s="4"/>
      <c r="E9" s="5"/>
      <c r="Q9" s="37"/>
      <c r="R9" s="37"/>
      <c r="S9" s="37"/>
      <c r="V9" s="3">
        <f t="shared" si="0"/>
        <v>0</v>
      </c>
      <c r="W9" s="15">
        <f t="shared" si="1"/>
        <v>0</v>
      </c>
      <c r="X9" s="16">
        <f t="shared" si="2"/>
        <v>0</v>
      </c>
    </row>
    <row r="10" spans="2:32" s="1" customFormat="1" x14ac:dyDescent="0.3">
      <c r="B10" s="2"/>
      <c r="C10" s="3"/>
      <c r="D10" s="4"/>
      <c r="E10" s="5"/>
      <c r="Q10" s="37"/>
      <c r="R10" s="37"/>
      <c r="S10" s="37"/>
      <c r="V10" s="3">
        <f t="shared" si="0"/>
        <v>0</v>
      </c>
      <c r="W10" s="15">
        <f t="shared" si="1"/>
        <v>0</v>
      </c>
      <c r="X10" s="16">
        <f t="shared" si="2"/>
        <v>0</v>
      </c>
    </row>
    <row r="11" spans="2:32" s="1" customFormat="1" x14ac:dyDescent="0.3">
      <c r="B11" s="2"/>
      <c r="C11" s="3"/>
      <c r="D11" s="4"/>
      <c r="E11" s="5"/>
      <c r="Q11" s="37"/>
      <c r="R11" s="37"/>
      <c r="S11" s="37"/>
      <c r="V11" s="3">
        <f t="shared" si="0"/>
        <v>0</v>
      </c>
      <c r="W11" s="15">
        <f t="shared" si="1"/>
        <v>0</v>
      </c>
      <c r="X11" s="16">
        <f t="shared" si="2"/>
        <v>0</v>
      </c>
    </row>
    <row r="12" spans="2:32" s="1" customFormat="1" x14ac:dyDescent="0.3">
      <c r="B12" s="2"/>
      <c r="C12" s="3"/>
      <c r="D12" s="4"/>
      <c r="E12" s="5"/>
      <c r="Q12" s="37"/>
      <c r="R12" s="37"/>
      <c r="S12" s="37"/>
      <c r="V12" s="3">
        <f t="shared" si="0"/>
        <v>0</v>
      </c>
      <c r="W12" s="15">
        <f t="shared" si="1"/>
        <v>0</v>
      </c>
      <c r="X12" s="16">
        <f t="shared" si="2"/>
        <v>0</v>
      </c>
    </row>
    <row r="13" spans="2:32" s="1" customFormat="1" x14ac:dyDescent="0.3">
      <c r="B13" s="2"/>
      <c r="C13" s="3"/>
      <c r="D13" s="4"/>
      <c r="E13" s="5"/>
      <c r="Q13" s="37"/>
      <c r="R13" s="37"/>
      <c r="S13" s="37"/>
      <c r="V13" s="3">
        <f t="shared" si="0"/>
        <v>0</v>
      </c>
      <c r="W13" s="15">
        <f t="shared" si="1"/>
        <v>0</v>
      </c>
      <c r="X13" s="16">
        <f t="shared" si="2"/>
        <v>0</v>
      </c>
    </row>
    <row r="14" spans="2:32" s="1" customFormat="1" x14ac:dyDescent="0.3">
      <c r="B14" s="2"/>
      <c r="C14" s="3"/>
      <c r="D14" s="4"/>
      <c r="E14" s="5"/>
      <c r="Q14" s="37"/>
      <c r="R14" s="37"/>
      <c r="S14" s="37"/>
      <c r="V14" s="3">
        <f t="shared" si="0"/>
        <v>0</v>
      </c>
      <c r="W14" s="15">
        <f t="shared" si="1"/>
        <v>0</v>
      </c>
      <c r="X14" s="16">
        <f t="shared" si="2"/>
        <v>0</v>
      </c>
    </row>
    <row r="15" spans="2:32" s="1" customFormat="1" ht="15" thickBot="1" x14ac:dyDescent="0.35">
      <c r="B15" s="6"/>
      <c r="C15" s="7"/>
      <c r="D15" s="8"/>
      <c r="E15" s="5"/>
      <c r="Q15" s="37"/>
      <c r="R15" s="37"/>
      <c r="S15" s="37"/>
      <c r="V15" s="3">
        <f t="shared" si="0"/>
        <v>0</v>
      </c>
      <c r="W15" s="15">
        <f t="shared" si="1"/>
        <v>0</v>
      </c>
      <c r="X15" s="16">
        <f t="shared" si="2"/>
        <v>0</v>
      </c>
    </row>
    <row r="16" spans="2:32" s="1" customFormat="1" ht="15" thickBot="1" x14ac:dyDescent="0.35">
      <c r="C16" s="9"/>
      <c r="D16" s="10"/>
      <c r="V16" s="7">
        <f t="shared" si="0"/>
        <v>0</v>
      </c>
      <c r="W16" s="18">
        <f t="shared" si="1"/>
        <v>0</v>
      </c>
      <c r="X16" s="17">
        <f t="shared" si="2"/>
        <v>0</v>
      </c>
    </row>
    <row r="17" spans="2:24" s="1" customFormat="1" x14ac:dyDescent="0.3">
      <c r="B17" s="11" t="s">
        <v>5</v>
      </c>
      <c r="C17" s="12">
        <f>X18/10000</f>
        <v>8.3000000000000004E-2</v>
      </c>
      <c r="D17" s="13">
        <f>SUM(D3:D15)</f>
        <v>1</v>
      </c>
    </row>
    <row r="18" spans="2:24" s="1" customFormat="1" x14ac:dyDescent="0.3">
      <c r="C18" s="5"/>
      <c r="X18" s="1">
        <f>SUM(X4:X16)</f>
        <v>830</v>
      </c>
    </row>
    <row r="19" spans="2:24" s="1" customFormat="1" ht="15" thickBot="1" x14ac:dyDescent="0.35">
      <c r="B19" s="19"/>
    </row>
    <row r="20" spans="2:24" s="1" customFormat="1" ht="15" thickBot="1" x14ac:dyDescent="0.35">
      <c r="B20" s="22" t="s">
        <v>43</v>
      </c>
    </row>
    <row r="21" spans="2:24" s="1" customFormat="1" ht="14.4" customHeight="1" x14ac:dyDescent="0.3">
      <c r="B21" s="39" t="s">
        <v>44</v>
      </c>
      <c r="C21" s="39"/>
      <c r="D21" s="39"/>
    </row>
    <row r="22" spans="2:24" s="1" customFormat="1" x14ac:dyDescent="0.3">
      <c r="B22" s="39"/>
      <c r="C22" s="39"/>
      <c r="D22" s="39"/>
    </row>
    <row r="23" spans="2:24" s="1" customFormat="1" x14ac:dyDescent="0.3">
      <c r="B23" s="39"/>
      <c r="C23" s="39"/>
      <c r="D23" s="39"/>
    </row>
    <row r="24" spans="2:24" s="1" customFormat="1" x14ac:dyDescent="0.3">
      <c r="B24" s="39"/>
      <c r="C24" s="39"/>
      <c r="D24" s="39"/>
    </row>
    <row r="25" spans="2:24" s="1" customFormat="1" x14ac:dyDescent="0.3"/>
    <row r="26" spans="2:24" s="1" customFormat="1" x14ac:dyDescent="0.3"/>
    <row r="27" spans="2:24" s="1" customFormat="1" x14ac:dyDescent="0.3"/>
    <row r="28" spans="2:24" s="1" customFormat="1" x14ac:dyDescent="0.3"/>
    <row r="29" spans="2:24" s="1" customFormat="1" x14ac:dyDescent="0.3"/>
    <row r="30" spans="2:24" s="1" customFormat="1" x14ac:dyDescent="0.3"/>
    <row r="31" spans="2:24" s="1" customFormat="1" x14ac:dyDescent="0.3"/>
    <row r="32" spans="2:24"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sheetData>
  <mergeCells count="2">
    <mergeCell ref="B21:D24"/>
    <mergeCell ref="Q3:S15"/>
  </mergeCells>
  <hyperlinks>
    <hyperlink ref="B4" r:id="rId1" xr:uid="{EB01400A-46DD-446B-9784-FDD1DAA8E675}"/>
    <hyperlink ref="B6" r:id="rId2" xr:uid="{303D55EB-ACA9-403B-AACA-CD3080B09E25}"/>
    <hyperlink ref="B5" r:id="rId3" xr:uid="{ECA7EEF6-B53A-4D74-B574-855B113C2069}"/>
    <hyperlink ref="B3" r:id="rId4" xr:uid="{2C264FC8-D84E-4D43-857F-401FD1901B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B10FC-C6E3-44D3-8756-AEAE9D471C2C}">
  <dimension ref="A1:AH89"/>
  <sheetViews>
    <sheetView zoomScale="85" zoomScaleNormal="85" workbookViewId="0">
      <selection activeCell="B3" sqref="B3"/>
    </sheetView>
  </sheetViews>
  <sheetFormatPr defaultRowHeight="14.4" x14ac:dyDescent="0.3"/>
  <cols>
    <col min="1" max="1" width="1.33203125" style="1" customWidth="1"/>
    <col min="2" max="2" width="22.44140625" style="1" customWidth="1"/>
    <col min="3" max="3" width="16.44140625" style="1" customWidth="1"/>
    <col min="4" max="4" width="10.6640625" style="1" customWidth="1"/>
    <col min="5" max="5" width="3.109375" style="1" customWidth="1"/>
    <col min="6" max="15" width="9.109375" style="1"/>
    <col min="16" max="16" width="5.109375" style="1" customWidth="1"/>
    <col min="17" max="17" width="2.5546875" style="1" customWidth="1"/>
    <col min="18" max="20" width="9.109375" style="1"/>
    <col min="21" max="21" width="2.5546875" style="1" customWidth="1"/>
    <col min="22" max="22" width="11.109375" style="1" hidden="1" customWidth="1"/>
    <col min="23" max="23" width="10.5546875" style="1" hidden="1" customWidth="1"/>
    <col min="24" max="24" width="0" style="1" hidden="1" customWidth="1"/>
    <col min="25" max="34" width="9.109375" style="1"/>
  </cols>
  <sheetData>
    <row r="1" spans="2:28" s="1" customFormat="1" ht="15" thickBot="1" x14ac:dyDescent="0.35"/>
    <row r="2" spans="2:28" s="1" customFormat="1" ht="21.6" thickBot="1" x14ac:dyDescent="0.45">
      <c r="B2" s="23" t="s">
        <v>0</v>
      </c>
      <c r="C2" s="23" t="s">
        <v>1</v>
      </c>
      <c r="D2" s="24" t="s">
        <v>2</v>
      </c>
      <c r="R2" s="26" t="s">
        <v>48</v>
      </c>
      <c r="V2" s="1" t="s">
        <v>6</v>
      </c>
      <c r="Y2" s="40" t="s">
        <v>66</v>
      </c>
      <c r="Z2" s="44"/>
      <c r="AA2" s="44"/>
      <c r="AB2" s="45"/>
    </row>
    <row r="3" spans="2:28" s="1" customFormat="1" ht="18.600000000000001" thickBot="1" x14ac:dyDescent="0.4">
      <c r="B3" s="21" t="s">
        <v>36</v>
      </c>
      <c r="C3" s="3">
        <v>8.5000000000000006E-2</v>
      </c>
      <c r="D3" s="4">
        <v>0.2</v>
      </c>
      <c r="E3" s="5"/>
      <c r="R3" s="37" t="s">
        <v>54</v>
      </c>
      <c r="S3" s="37"/>
      <c r="T3" s="37"/>
      <c r="V3" s="14" t="s">
        <v>7</v>
      </c>
      <c r="W3" s="14" t="s">
        <v>8</v>
      </c>
      <c r="X3" s="14" t="s">
        <v>9</v>
      </c>
      <c r="Y3" s="46"/>
      <c r="Z3" s="46"/>
      <c r="AA3" s="46"/>
      <c r="AB3" s="46"/>
    </row>
    <row r="4" spans="2:28" s="1" customFormat="1" ht="18" x14ac:dyDescent="0.35">
      <c r="B4" s="28" t="s">
        <v>37</v>
      </c>
      <c r="C4" s="3">
        <v>7.4999999999999997E-2</v>
      </c>
      <c r="D4" s="4">
        <v>0.2</v>
      </c>
      <c r="E4" s="5"/>
      <c r="R4" s="37"/>
      <c r="S4" s="37"/>
      <c r="T4" s="37"/>
      <c r="V4" s="3">
        <f>C3</f>
        <v>8.5000000000000006E-2</v>
      </c>
      <c r="W4" s="15">
        <f>D3*10000</f>
        <v>2000</v>
      </c>
      <c r="X4" s="16">
        <f>V4*W4</f>
        <v>170</v>
      </c>
      <c r="Y4" s="46"/>
      <c r="Z4" s="46"/>
      <c r="AA4" s="46"/>
      <c r="AB4" s="46"/>
    </row>
    <row r="5" spans="2:28" s="1" customFormat="1" ht="18" x14ac:dyDescent="0.3">
      <c r="B5" s="21" t="s">
        <v>42</v>
      </c>
      <c r="C5" s="3">
        <v>0.06</v>
      </c>
      <c r="D5" s="4">
        <v>0</v>
      </c>
      <c r="E5" s="5"/>
      <c r="R5" s="37"/>
      <c r="S5" s="37"/>
      <c r="T5" s="37"/>
      <c r="V5" s="3">
        <f t="shared" ref="V5:V16" si="0">C4</f>
        <v>7.4999999999999997E-2</v>
      </c>
      <c r="W5" s="15">
        <f t="shared" ref="W5:W16" si="1">D4*10000</f>
        <v>2000</v>
      </c>
      <c r="X5" s="16">
        <f t="shared" ref="X5:X16" si="2">V5*W5</f>
        <v>150</v>
      </c>
      <c r="Y5" s="47"/>
      <c r="Z5" s="47"/>
      <c r="AA5" s="47"/>
      <c r="AB5" s="47"/>
    </row>
    <row r="6" spans="2:28" s="1" customFormat="1" ht="18" x14ac:dyDescent="0.3">
      <c r="B6" s="21" t="s">
        <v>40</v>
      </c>
      <c r="C6" s="3">
        <v>7.4999999999999997E-2</v>
      </c>
      <c r="D6" s="4">
        <v>0.2</v>
      </c>
      <c r="E6" s="5"/>
      <c r="R6" s="37"/>
      <c r="S6" s="37"/>
      <c r="T6" s="37"/>
      <c r="V6" s="3">
        <f t="shared" si="0"/>
        <v>0.06</v>
      </c>
      <c r="W6" s="15">
        <f t="shared" si="1"/>
        <v>0</v>
      </c>
      <c r="X6" s="16">
        <f t="shared" si="2"/>
        <v>0</v>
      </c>
      <c r="Y6" s="48"/>
      <c r="Z6" s="49"/>
      <c r="AA6" s="49"/>
      <c r="AB6" s="49"/>
    </row>
    <row r="7" spans="2:28" s="1" customFormat="1" ht="18" x14ac:dyDescent="0.35">
      <c r="B7" s="21" t="s">
        <v>41</v>
      </c>
      <c r="C7" s="3">
        <v>7.4999999999999997E-2</v>
      </c>
      <c r="D7" s="4">
        <v>0.2</v>
      </c>
      <c r="E7" s="5"/>
      <c r="R7" s="37"/>
      <c r="S7" s="37"/>
      <c r="T7" s="37"/>
      <c r="V7" s="3">
        <f t="shared" si="0"/>
        <v>7.4999999999999997E-2</v>
      </c>
      <c r="W7" s="15">
        <f t="shared" si="1"/>
        <v>2000</v>
      </c>
      <c r="X7" s="16">
        <f t="shared" si="2"/>
        <v>150</v>
      </c>
      <c r="Y7" s="50"/>
      <c r="Z7" s="51"/>
      <c r="AA7" s="51"/>
      <c r="AB7" s="51"/>
    </row>
    <row r="8" spans="2:28" s="1" customFormat="1" ht="18" x14ac:dyDescent="0.35">
      <c r="B8" s="21" t="s">
        <v>50</v>
      </c>
      <c r="C8" s="3">
        <v>0.06</v>
      </c>
      <c r="D8" s="4">
        <v>0</v>
      </c>
      <c r="E8" s="5"/>
      <c r="R8" s="37"/>
      <c r="S8" s="37"/>
      <c r="T8" s="37"/>
      <c r="V8" s="3">
        <f t="shared" si="0"/>
        <v>7.4999999999999997E-2</v>
      </c>
      <c r="W8" s="15">
        <f t="shared" si="1"/>
        <v>2000</v>
      </c>
      <c r="X8" s="16">
        <f t="shared" si="2"/>
        <v>150</v>
      </c>
      <c r="Y8" s="52"/>
      <c r="Z8" s="51"/>
      <c r="AA8" s="51"/>
      <c r="AB8" s="51"/>
    </row>
    <row r="9" spans="2:28" s="1" customFormat="1" ht="18" x14ac:dyDescent="0.35">
      <c r="B9" s="21" t="s">
        <v>51</v>
      </c>
      <c r="C9" s="3">
        <v>7.4999999999999997E-2</v>
      </c>
      <c r="D9" s="4">
        <v>0.2</v>
      </c>
      <c r="E9" s="5"/>
      <c r="R9" s="37"/>
      <c r="S9" s="37"/>
      <c r="T9" s="37"/>
      <c r="V9" s="3">
        <f t="shared" si="0"/>
        <v>0.06</v>
      </c>
      <c r="W9" s="15">
        <f t="shared" si="1"/>
        <v>0</v>
      </c>
      <c r="X9" s="16">
        <f t="shared" si="2"/>
        <v>0</v>
      </c>
      <c r="Y9" s="53"/>
      <c r="Z9" s="53"/>
      <c r="AA9" s="53"/>
      <c r="AB9" s="53"/>
    </row>
    <row r="10" spans="2:28" s="1" customFormat="1" ht="18" x14ac:dyDescent="0.35">
      <c r="B10" s="29" t="s">
        <v>52</v>
      </c>
      <c r="C10" s="3"/>
      <c r="D10" s="4"/>
      <c r="E10" s="5"/>
      <c r="R10" s="37"/>
      <c r="S10" s="37"/>
      <c r="T10" s="37"/>
      <c r="V10" s="3">
        <f t="shared" si="0"/>
        <v>7.4999999999999997E-2</v>
      </c>
      <c r="W10" s="15">
        <f t="shared" si="1"/>
        <v>2000</v>
      </c>
      <c r="X10" s="16">
        <f t="shared" si="2"/>
        <v>150</v>
      </c>
      <c r="Y10" s="54"/>
      <c r="Z10" s="54"/>
      <c r="AA10" s="54"/>
      <c r="AB10" s="54"/>
    </row>
    <row r="11" spans="2:28" s="1" customFormat="1" x14ac:dyDescent="0.3">
      <c r="B11" s="2"/>
      <c r="C11" s="3"/>
      <c r="D11" s="4"/>
      <c r="E11" s="5"/>
      <c r="R11" s="37"/>
      <c r="S11" s="37"/>
      <c r="T11" s="37"/>
      <c r="V11" s="3">
        <f t="shared" si="0"/>
        <v>0</v>
      </c>
      <c r="W11" s="15">
        <f t="shared" si="1"/>
        <v>0</v>
      </c>
      <c r="X11" s="16">
        <f t="shared" si="2"/>
        <v>0</v>
      </c>
    </row>
    <row r="12" spans="2:28" s="1" customFormat="1" ht="18" x14ac:dyDescent="0.35">
      <c r="B12" s="2"/>
      <c r="C12" s="3"/>
      <c r="D12" s="4"/>
      <c r="E12" s="5"/>
      <c r="R12" s="37"/>
      <c r="S12" s="37"/>
      <c r="T12" s="37"/>
      <c r="V12" s="3">
        <f t="shared" si="0"/>
        <v>0</v>
      </c>
      <c r="W12" s="15">
        <f t="shared" si="1"/>
        <v>0</v>
      </c>
      <c r="X12" s="16">
        <f t="shared" si="2"/>
        <v>0</v>
      </c>
      <c r="Y12" s="46"/>
      <c r="Z12" s="46"/>
      <c r="AA12" s="46"/>
      <c r="AB12" s="46"/>
    </row>
    <row r="13" spans="2:28" s="1" customFormat="1" ht="18" x14ac:dyDescent="0.35">
      <c r="B13" s="2"/>
      <c r="C13" s="3"/>
      <c r="D13" s="4"/>
      <c r="E13" s="5"/>
      <c r="R13" s="37"/>
      <c r="S13" s="37"/>
      <c r="T13" s="37"/>
      <c r="V13" s="3">
        <f t="shared" si="0"/>
        <v>0</v>
      </c>
      <c r="W13" s="15">
        <f t="shared" si="1"/>
        <v>0</v>
      </c>
      <c r="X13" s="16">
        <f t="shared" si="2"/>
        <v>0</v>
      </c>
      <c r="Y13" s="46"/>
      <c r="Z13" s="46"/>
      <c r="AA13" s="46"/>
      <c r="AB13" s="46"/>
    </row>
    <row r="14" spans="2:28" s="1" customFormat="1" ht="18" x14ac:dyDescent="0.35">
      <c r="B14" s="2"/>
      <c r="C14" s="3"/>
      <c r="D14" s="4"/>
      <c r="E14" s="5"/>
      <c r="R14" s="37"/>
      <c r="S14" s="37"/>
      <c r="T14" s="37"/>
      <c r="V14" s="3">
        <f t="shared" si="0"/>
        <v>0</v>
      </c>
      <c r="W14" s="15">
        <f t="shared" si="1"/>
        <v>0</v>
      </c>
      <c r="X14" s="16">
        <f t="shared" si="2"/>
        <v>0</v>
      </c>
      <c r="Y14" s="46"/>
      <c r="Z14" s="46"/>
      <c r="AA14" s="46"/>
      <c r="AB14" s="46"/>
    </row>
    <row r="15" spans="2:28" s="1" customFormat="1" ht="18.600000000000001" thickBot="1" x14ac:dyDescent="0.4">
      <c r="B15" s="6"/>
      <c r="C15" s="7"/>
      <c r="D15" s="8"/>
      <c r="E15" s="5"/>
      <c r="R15" s="37"/>
      <c r="S15" s="37"/>
      <c r="T15" s="37"/>
      <c r="V15" s="3">
        <f t="shared" si="0"/>
        <v>0</v>
      </c>
      <c r="W15" s="15">
        <f t="shared" si="1"/>
        <v>0</v>
      </c>
      <c r="X15" s="16">
        <f t="shared" si="2"/>
        <v>0</v>
      </c>
      <c r="Y15" s="46"/>
      <c r="Z15" s="46"/>
      <c r="AA15" s="46"/>
      <c r="AB15" s="46"/>
    </row>
    <row r="16" spans="2:28" s="1" customFormat="1" ht="15" thickBot="1" x14ac:dyDescent="0.35">
      <c r="C16" s="9"/>
      <c r="D16" s="10"/>
      <c r="V16" s="7">
        <f t="shared" si="0"/>
        <v>0</v>
      </c>
      <c r="W16" s="18">
        <f t="shared" si="1"/>
        <v>0</v>
      </c>
      <c r="X16" s="17">
        <f t="shared" si="2"/>
        <v>0</v>
      </c>
    </row>
    <row r="17" spans="2:24" s="1" customFormat="1" x14ac:dyDescent="0.3">
      <c r="B17" s="11" t="s">
        <v>5</v>
      </c>
      <c r="C17" s="12">
        <f>X18/10000</f>
        <v>7.6999999999999999E-2</v>
      </c>
      <c r="D17" s="13">
        <f>SUM(D3:D15)</f>
        <v>1</v>
      </c>
    </row>
    <row r="18" spans="2:24" s="1" customFormat="1" ht="15" thickBot="1" x14ac:dyDescent="0.35">
      <c r="C18" s="5"/>
      <c r="X18" s="1">
        <f>SUM(X4:X16)</f>
        <v>770</v>
      </c>
    </row>
    <row r="19" spans="2:24" s="1" customFormat="1" ht="15" thickBot="1" x14ac:dyDescent="0.35">
      <c r="B19" s="22" t="s">
        <v>43</v>
      </c>
    </row>
    <row r="20" spans="2:24" s="1" customFormat="1" x14ac:dyDescent="0.3">
      <c r="B20" s="39" t="s">
        <v>44</v>
      </c>
      <c r="C20" s="39"/>
      <c r="D20" s="39"/>
    </row>
    <row r="21" spans="2:24" s="1" customFormat="1" x14ac:dyDescent="0.3">
      <c r="B21" s="39"/>
      <c r="C21" s="39"/>
      <c r="D21" s="39"/>
    </row>
    <row r="22" spans="2:24" s="1" customFormat="1" x14ac:dyDescent="0.3">
      <c r="B22" s="39"/>
      <c r="C22" s="39"/>
      <c r="D22" s="39"/>
    </row>
    <row r="23" spans="2:24" s="1" customFormat="1" x14ac:dyDescent="0.3">
      <c r="B23" s="39"/>
      <c r="C23" s="39"/>
      <c r="D23" s="39"/>
    </row>
    <row r="24" spans="2:24" s="1" customFormat="1" x14ac:dyDescent="0.3"/>
    <row r="25" spans="2:24" s="1" customFormat="1" x14ac:dyDescent="0.3"/>
    <row r="26" spans="2:24" s="1" customFormat="1" x14ac:dyDescent="0.3"/>
    <row r="27" spans="2:24" s="1" customFormat="1" x14ac:dyDescent="0.3"/>
    <row r="28" spans="2:24" s="1" customFormat="1" x14ac:dyDescent="0.3"/>
    <row r="29" spans="2:24" s="1" customFormat="1" x14ac:dyDescent="0.3"/>
    <row r="30" spans="2:24" s="1" customFormat="1" x14ac:dyDescent="0.3"/>
    <row r="31" spans="2:24" s="1" customFormat="1" x14ac:dyDescent="0.3"/>
    <row r="32" spans="2:24"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sheetData>
  <mergeCells count="10">
    <mergeCell ref="B20:D23"/>
    <mergeCell ref="R3:T15"/>
    <mergeCell ref="Y3:AB3"/>
    <mergeCell ref="Y4:AB4"/>
    <mergeCell ref="Y5:AB5"/>
    <mergeCell ref="Y9:AB9"/>
    <mergeCell ref="Y12:AB12"/>
    <mergeCell ref="Y13:AB13"/>
    <mergeCell ref="Y14:AB14"/>
    <mergeCell ref="Y15:AB15"/>
  </mergeCells>
  <hyperlinks>
    <hyperlink ref="B8" r:id="rId1" xr:uid="{F9226683-E48D-4FBC-BB9F-6865D998083D}"/>
    <hyperlink ref="B5" r:id="rId2" xr:uid="{12596BB7-C976-42E7-85BB-610C20D5AF98}"/>
    <hyperlink ref="B4" r:id="rId3" xr:uid="{A2266FBD-DA6E-4DF0-833F-70DB5752F219}"/>
    <hyperlink ref="B3" r:id="rId4" xr:uid="{2007041C-1A3C-4AD9-9390-6193C3966C12}"/>
    <hyperlink ref="B6" r:id="rId5" xr:uid="{FF18BEEC-763D-4A20-992C-26D1A6951F1C}"/>
    <hyperlink ref="B9" r:id="rId6" xr:uid="{FBC94132-7AC6-4320-933B-C79FFA279351}"/>
    <hyperlink ref="B7" r:id="rId7" xr:uid="{829232DC-AE87-403B-AE60-AA92ACA13F30}"/>
  </hyperlinks>
  <pageMargins left="0.7" right="0.7" top="0.75" bottom="0.75" header="0.3" footer="0.3"/>
  <pageSetup paperSize="9" orientation="portrait"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FEB7-01AC-4789-BCFA-F47E04F1BEE1}">
  <dimension ref="A1:BN46"/>
  <sheetViews>
    <sheetView zoomScale="85" zoomScaleNormal="85" workbookViewId="0">
      <selection activeCell="G27" sqref="G27"/>
    </sheetView>
  </sheetViews>
  <sheetFormatPr defaultRowHeight="14.4" x14ac:dyDescent="0.3"/>
  <cols>
    <col min="1" max="1" width="1.33203125" style="1" customWidth="1"/>
    <col min="2" max="2" width="22.44140625" style="1" customWidth="1"/>
    <col min="3" max="3" width="16.6640625" style="1" customWidth="1"/>
    <col min="4" max="4" width="11.109375" style="1" customWidth="1"/>
    <col min="5" max="5" width="5.6640625" style="1" customWidth="1"/>
    <col min="6" max="15" width="9.109375" style="1"/>
    <col min="16" max="16" width="3.6640625" style="1" customWidth="1"/>
    <col min="17" max="19" width="9.109375" style="1"/>
    <col min="20" max="21" width="0" style="1" hidden="1" customWidth="1"/>
    <col min="22" max="22" width="11.109375" style="1" hidden="1" customWidth="1"/>
    <col min="23" max="23" width="10.5546875" style="1" hidden="1" customWidth="1"/>
    <col min="24" max="24" width="0" style="1" hidden="1" customWidth="1"/>
    <col min="25" max="25" width="9.109375" style="1"/>
    <col min="26" max="66" width="8.88671875" style="1"/>
  </cols>
  <sheetData>
    <row r="1" spans="2:33" s="1" customFormat="1" ht="15" thickBot="1" x14ac:dyDescent="0.35"/>
    <row r="2" spans="2:33" s="1" customFormat="1" ht="21.6" thickBot="1" x14ac:dyDescent="0.45">
      <c r="B2" s="23" t="s">
        <v>0</v>
      </c>
      <c r="C2" s="23" t="s">
        <v>1</v>
      </c>
      <c r="D2" s="24" t="s">
        <v>2</v>
      </c>
      <c r="Q2" s="26" t="s">
        <v>48</v>
      </c>
      <c r="V2" s="1" t="s">
        <v>6</v>
      </c>
      <c r="Z2" s="40" t="s">
        <v>65</v>
      </c>
      <c r="AA2" s="41"/>
      <c r="AB2" s="41"/>
      <c r="AC2" s="41"/>
      <c r="AD2" s="42"/>
      <c r="AE2" s="42"/>
      <c r="AF2" s="43"/>
      <c r="AG2" s="43"/>
    </row>
    <row r="3" spans="2:33" s="1" customFormat="1" ht="15" customHeight="1" thickBot="1" x14ac:dyDescent="0.35">
      <c r="B3" s="21" t="s">
        <v>38</v>
      </c>
      <c r="C3" s="3">
        <v>7.0000000000000007E-2</v>
      </c>
      <c r="D3" s="4">
        <v>0.25</v>
      </c>
      <c r="E3" s="5"/>
      <c r="Q3" s="37" t="s">
        <v>55</v>
      </c>
      <c r="R3" s="37"/>
      <c r="S3" s="37"/>
      <c r="V3" s="14" t="s">
        <v>7</v>
      </c>
      <c r="W3" s="14" t="s">
        <v>8</v>
      </c>
      <c r="X3" s="14" t="s">
        <v>9</v>
      </c>
    </row>
    <row r="4" spans="2:33" s="1" customFormat="1" x14ac:dyDescent="0.3">
      <c r="B4" s="28" t="s">
        <v>39</v>
      </c>
      <c r="C4" s="3">
        <v>7.0000000000000007E-2</v>
      </c>
      <c r="D4" s="4">
        <v>0.25</v>
      </c>
      <c r="E4" s="5"/>
      <c r="Q4" s="37"/>
      <c r="R4" s="37"/>
      <c r="S4" s="37"/>
      <c r="V4" s="3">
        <f>C3</f>
        <v>7.0000000000000007E-2</v>
      </c>
      <c r="W4" s="15">
        <f>D3*10000</f>
        <v>2500</v>
      </c>
      <c r="X4" s="16">
        <f>V4*W4</f>
        <v>175.00000000000003</v>
      </c>
    </row>
    <row r="5" spans="2:33" s="1" customFormat="1" x14ac:dyDescent="0.3">
      <c r="B5" s="21" t="s">
        <v>56</v>
      </c>
      <c r="C5" s="3">
        <v>8.5000000000000006E-2</v>
      </c>
      <c r="D5" s="4">
        <v>0.1</v>
      </c>
      <c r="E5" s="5"/>
      <c r="Q5" s="37"/>
      <c r="R5" s="37"/>
      <c r="S5" s="37"/>
      <c r="V5" s="3">
        <f t="shared" ref="V5:V16" si="0">C4</f>
        <v>7.0000000000000007E-2</v>
      </c>
      <c r="W5" s="15">
        <f t="shared" ref="W5:W16" si="1">D4*10000</f>
        <v>2500</v>
      </c>
      <c r="X5" s="16">
        <f t="shared" ref="X5:X16" si="2">V5*W5</f>
        <v>175.00000000000003</v>
      </c>
    </row>
    <row r="6" spans="2:33" s="1" customFormat="1" x14ac:dyDescent="0.3">
      <c r="B6" s="21" t="s">
        <v>67</v>
      </c>
      <c r="C6" s="3">
        <v>8.5000000000000006E-2</v>
      </c>
      <c r="D6" s="4">
        <v>0.1</v>
      </c>
      <c r="E6" s="5"/>
      <c r="Q6" s="37"/>
      <c r="R6" s="37"/>
      <c r="S6" s="37"/>
      <c r="V6" s="3">
        <f t="shared" si="0"/>
        <v>8.5000000000000006E-2</v>
      </c>
      <c r="W6" s="15">
        <f t="shared" si="1"/>
        <v>1000</v>
      </c>
      <c r="X6" s="16">
        <f t="shared" si="2"/>
        <v>85</v>
      </c>
    </row>
    <row r="7" spans="2:33" s="1" customFormat="1" x14ac:dyDescent="0.3">
      <c r="B7" s="25" t="s">
        <v>58</v>
      </c>
      <c r="C7" s="3">
        <v>8.5000000000000006E-2</v>
      </c>
      <c r="D7" s="4">
        <v>0.1</v>
      </c>
      <c r="E7" s="5"/>
      <c r="Q7" s="37"/>
      <c r="R7" s="37"/>
      <c r="S7" s="37"/>
      <c r="V7" s="3">
        <f t="shared" si="0"/>
        <v>8.5000000000000006E-2</v>
      </c>
      <c r="W7" s="15">
        <f t="shared" si="1"/>
        <v>1000</v>
      </c>
      <c r="X7" s="16">
        <f t="shared" si="2"/>
        <v>85</v>
      </c>
    </row>
    <row r="8" spans="2:33" s="1" customFormat="1" x14ac:dyDescent="0.3">
      <c r="B8" s="2" t="s">
        <v>59</v>
      </c>
      <c r="C8" s="3">
        <v>8.5000000000000006E-2</v>
      </c>
      <c r="D8" s="4">
        <v>0.1</v>
      </c>
      <c r="E8" s="5"/>
      <c r="Q8" s="37"/>
      <c r="R8" s="37"/>
      <c r="S8" s="37"/>
      <c r="V8" s="3">
        <f t="shared" si="0"/>
        <v>8.5000000000000006E-2</v>
      </c>
      <c r="W8" s="15">
        <f t="shared" si="1"/>
        <v>1000</v>
      </c>
      <c r="X8" s="16">
        <f t="shared" si="2"/>
        <v>85</v>
      </c>
    </row>
    <row r="9" spans="2:33" s="1" customFormat="1" x14ac:dyDescent="0.3">
      <c r="B9" s="2" t="s">
        <v>60</v>
      </c>
      <c r="C9" s="3">
        <v>8.5000000000000006E-2</v>
      </c>
      <c r="D9" s="4">
        <v>0.1</v>
      </c>
      <c r="E9" s="5"/>
      <c r="Q9" s="37"/>
      <c r="R9" s="37"/>
      <c r="S9" s="37"/>
      <c r="V9" s="3">
        <f t="shared" si="0"/>
        <v>8.5000000000000006E-2</v>
      </c>
      <c r="W9" s="15">
        <f t="shared" si="1"/>
        <v>1000</v>
      </c>
      <c r="X9" s="16">
        <f t="shared" si="2"/>
        <v>85</v>
      </c>
    </row>
    <row r="10" spans="2:33" s="1" customFormat="1" x14ac:dyDescent="0.3">
      <c r="B10" s="2" t="s">
        <v>61</v>
      </c>
      <c r="C10" s="3"/>
      <c r="D10" s="4"/>
      <c r="E10" s="5"/>
      <c r="Q10" s="37"/>
      <c r="R10" s="37"/>
      <c r="S10" s="37"/>
      <c r="V10" s="3">
        <f t="shared" si="0"/>
        <v>8.5000000000000006E-2</v>
      </c>
      <c r="W10" s="15">
        <f t="shared" si="1"/>
        <v>1000</v>
      </c>
      <c r="X10" s="16">
        <f t="shared" si="2"/>
        <v>85</v>
      </c>
    </row>
    <row r="11" spans="2:33" s="1" customFormat="1" x14ac:dyDescent="0.3">
      <c r="B11" s="2"/>
      <c r="C11" s="3"/>
      <c r="D11" s="4"/>
      <c r="E11" s="5"/>
      <c r="Q11" s="37"/>
      <c r="R11" s="37"/>
      <c r="S11" s="37"/>
      <c r="V11" s="3">
        <f t="shared" si="0"/>
        <v>0</v>
      </c>
      <c r="W11" s="15">
        <f t="shared" si="1"/>
        <v>0</v>
      </c>
      <c r="X11" s="16">
        <f t="shared" si="2"/>
        <v>0</v>
      </c>
    </row>
    <row r="12" spans="2:33" s="1" customFormat="1" x14ac:dyDescent="0.3">
      <c r="B12" s="2"/>
      <c r="C12" s="3"/>
      <c r="D12" s="4"/>
      <c r="E12" s="5"/>
      <c r="Q12" s="37"/>
      <c r="R12" s="37"/>
      <c r="S12" s="37"/>
      <c r="V12" s="3">
        <f t="shared" si="0"/>
        <v>0</v>
      </c>
      <c r="W12" s="15">
        <f t="shared" si="1"/>
        <v>0</v>
      </c>
      <c r="X12" s="16">
        <f t="shared" si="2"/>
        <v>0</v>
      </c>
    </row>
    <row r="13" spans="2:33" s="1" customFormat="1" x14ac:dyDescent="0.3">
      <c r="B13" s="2"/>
      <c r="C13" s="3"/>
      <c r="D13" s="4"/>
      <c r="E13" s="5"/>
      <c r="Q13" s="37"/>
      <c r="R13" s="37"/>
      <c r="S13" s="37"/>
      <c r="V13" s="3">
        <f t="shared" si="0"/>
        <v>0</v>
      </c>
      <c r="W13" s="15">
        <f t="shared" si="1"/>
        <v>0</v>
      </c>
      <c r="X13" s="16">
        <f t="shared" si="2"/>
        <v>0</v>
      </c>
    </row>
    <row r="14" spans="2:33" s="1" customFormat="1" x14ac:dyDescent="0.3">
      <c r="B14" s="2"/>
      <c r="C14" s="3"/>
      <c r="D14" s="4"/>
      <c r="E14" s="5"/>
      <c r="Q14" s="37"/>
      <c r="R14" s="37"/>
      <c r="S14" s="37"/>
      <c r="V14" s="3">
        <f t="shared" si="0"/>
        <v>0</v>
      </c>
      <c r="W14" s="15">
        <f t="shared" si="1"/>
        <v>0</v>
      </c>
      <c r="X14" s="16">
        <f t="shared" si="2"/>
        <v>0</v>
      </c>
    </row>
    <row r="15" spans="2:33" s="1" customFormat="1" ht="15" thickBot="1" x14ac:dyDescent="0.35">
      <c r="B15" s="6"/>
      <c r="C15" s="7"/>
      <c r="D15" s="8"/>
      <c r="E15" s="5"/>
      <c r="Q15" s="37"/>
      <c r="R15" s="37"/>
      <c r="S15" s="37"/>
      <c r="V15" s="3">
        <f t="shared" si="0"/>
        <v>0</v>
      </c>
      <c r="W15" s="15">
        <f t="shared" si="1"/>
        <v>0</v>
      </c>
      <c r="X15" s="16">
        <f t="shared" si="2"/>
        <v>0</v>
      </c>
    </row>
    <row r="16" spans="2:33" s="1" customFormat="1" ht="15" thickBot="1" x14ac:dyDescent="0.35">
      <c r="C16" s="9"/>
      <c r="D16" s="10"/>
      <c r="Q16" s="37"/>
      <c r="R16" s="37"/>
      <c r="S16" s="37"/>
      <c r="V16" s="7">
        <f t="shared" si="0"/>
        <v>0</v>
      </c>
      <c r="W16" s="18">
        <f t="shared" si="1"/>
        <v>0</v>
      </c>
      <c r="X16" s="17">
        <f t="shared" si="2"/>
        <v>0</v>
      </c>
    </row>
    <row r="17" spans="2:27" s="1" customFormat="1" x14ac:dyDescent="0.3">
      <c r="B17" s="11" t="s">
        <v>5</v>
      </c>
      <c r="C17" s="12">
        <f>X18/10000</f>
        <v>7.7499999999999999E-2</v>
      </c>
      <c r="D17" s="13">
        <f>SUM(D3:D15)</f>
        <v>0.99999999999999989</v>
      </c>
      <c r="Q17" s="37"/>
      <c r="R17" s="37"/>
      <c r="S17" s="37"/>
    </row>
    <row r="18" spans="2:27" s="1" customFormat="1" ht="15" thickBot="1" x14ac:dyDescent="0.35">
      <c r="C18" s="5"/>
      <c r="Q18" s="37"/>
      <c r="R18" s="37"/>
      <c r="S18" s="37"/>
      <c r="X18" s="1">
        <f>SUM(X4:X16)</f>
        <v>775</v>
      </c>
    </row>
    <row r="19" spans="2:27" s="1" customFormat="1" ht="15" thickBot="1" x14ac:dyDescent="0.35">
      <c r="B19" s="22" t="s">
        <v>43</v>
      </c>
      <c r="Q19" s="37"/>
      <c r="R19" s="37"/>
      <c r="S19" s="37"/>
    </row>
    <row r="20" spans="2:27" s="1" customFormat="1" ht="14.4" customHeight="1" x14ac:dyDescent="0.3">
      <c r="B20" s="39" t="s">
        <v>57</v>
      </c>
      <c r="C20" s="39"/>
      <c r="D20" s="39"/>
      <c r="Q20" s="37"/>
      <c r="R20" s="37"/>
      <c r="S20" s="37"/>
    </row>
    <row r="21" spans="2:27" s="1" customFormat="1" x14ac:dyDescent="0.3">
      <c r="B21" s="39"/>
      <c r="C21" s="39"/>
      <c r="D21" s="39"/>
    </row>
    <row r="22" spans="2:27" s="1" customFormat="1" x14ac:dyDescent="0.3">
      <c r="B22" s="39"/>
      <c r="C22" s="39"/>
      <c r="D22" s="39"/>
    </row>
    <row r="23" spans="2:27" s="1" customFormat="1" ht="15.6" x14ac:dyDescent="0.3">
      <c r="B23" s="39"/>
      <c r="C23" s="39"/>
      <c r="D23" s="39"/>
      <c r="Z23" s="33"/>
      <c r="AA23" s="33"/>
    </row>
    <row r="24" spans="2:27" s="1" customFormat="1" ht="15.6" x14ac:dyDescent="0.3">
      <c r="B24" s="39"/>
      <c r="C24" s="39"/>
      <c r="D24" s="39"/>
      <c r="Z24" s="33"/>
      <c r="AA24" s="33"/>
    </row>
    <row r="25" spans="2:27" s="1" customFormat="1" ht="15.6" x14ac:dyDescent="0.3">
      <c r="Z25" s="33"/>
      <c r="AA25" s="33"/>
    </row>
    <row r="26" spans="2:27" s="1" customFormat="1" ht="15.6" x14ac:dyDescent="0.3">
      <c r="Z26" s="33"/>
      <c r="AA26" s="33"/>
    </row>
    <row r="27" spans="2:27" s="1" customFormat="1" ht="15.6" x14ac:dyDescent="0.3">
      <c r="Z27" s="33"/>
      <c r="AA27" s="33"/>
    </row>
    <row r="28" spans="2:27" s="1" customFormat="1" ht="15.6" x14ac:dyDescent="0.3">
      <c r="Z28" s="33"/>
      <c r="AA28" s="33"/>
    </row>
    <row r="29" spans="2:27" s="1" customFormat="1" ht="15.6" x14ac:dyDescent="0.3">
      <c r="Z29" s="33"/>
      <c r="AA29" s="33"/>
    </row>
    <row r="30" spans="2:27" ht="15.6" x14ac:dyDescent="0.3">
      <c r="Z30" s="33"/>
      <c r="AA30" s="33"/>
    </row>
    <row r="31" spans="2:27" ht="15.6" x14ac:dyDescent="0.3">
      <c r="Z31" s="33"/>
      <c r="AA31" s="33"/>
    </row>
    <row r="32" spans="2:27" ht="15.6" x14ac:dyDescent="0.3">
      <c r="Z32" s="33"/>
      <c r="AA32" s="33"/>
    </row>
    <row r="33" spans="26:27" ht="15.6" x14ac:dyDescent="0.3">
      <c r="Z33" s="33"/>
      <c r="AA33" s="33"/>
    </row>
    <row r="34" spans="26:27" ht="15.6" x14ac:dyDescent="0.3">
      <c r="Z34" s="33"/>
      <c r="AA34" s="33"/>
    </row>
    <row r="35" spans="26:27" ht="15.6" x14ac:dyDescent="0.3">
      <c r="Z35" s="33"/>
      <c r="AA35" s="33"/>
    </row>
    <row r="36" spans="26:27" ht="15.6" x14ac:dyDescent="0.3">
      <c r="Z36" s="33"/>
      <c r="AA36" s="33"/>
    </row>
    <row r="37" spans="26:27" ht="15.6" x14ac:dyDescent="0.3">
      <c r="Z37" s="33"/>
      <c r="AA37" s="33"/>
    </row>
    <row r="38" spans="26:27" ht="15.6" x14ac:dyDescent="0.3">
      <c r="Z38" s="33"/>
      <c r="AA38" s="33"/>
    </row>
    <row r="39" spans="26:27" ht="15.6" x14ac:dyDescent="0.3">
      <c r="Z39" s="34"/>
      <c r="AA39" s="33"/>
    </row>
    <row r="40" spans="26:27" ht="15.6" x14ac:dyDescent="0.3">
      <c r="Z40" s="33"/>
      <c r="AA40" s="33"/>
    </row>
    <row r="41" spans="26:27" ht="15.6" x14ac:dyDescent="0.3">
      <c r="Z41" s="33"/>
      <c r="AA41" s="33"/>
    </row>
    <row r="42" spans="26:27" ht="15.6" x14ac:dyDescent="0.3">
      <c r="Z42" s="33"/>
      <c r="AA42" s="33"/>
    </row>
    <row r="43" spans="26:27" ht="15.6" x14ac:dyDescent="0.3">
      <c r="Z43" s="33"/>
      <c r="AA43" s="33"/>
    </row>
    <row r="44" spans="26:27" ht="15.6" x14ac:dyDescent="0.3">
      <c r="Z44" s="33"/>
      <c r="AA44" s="33"/>
    </row>
    <row r="45" spans="26:27" ht="15.6" x14ac:dyDescent="0.3">
      <c r="Z45" s="33"/>
      <c r="AA45" s="33"/>
    </row>
    <row r="46" spans="26:27" ht="15.6" x14ac:dyDescent="0.3">
      <c r="Z46" s="35"/>
      <c r="AA46" s="35"/>
    </row>
  </sheetData>
  <mergeCells count="3">
    <mergeCell ref="Z46:AA46"/>
    <mergeCell ref="Q3:S20"/>
    <mergeCell ref="B20:D24"/>
  </mergeCells>
  <hyperlinks>
    <hyperlink ref="B5" r:id="rId1" xr:uid="{40A979A6-BD95-449F-ACF6-398B9FD1FB6A}"/>
    <hyperlink ref="B6" r:id="rId2" display="REIT - Store Capital" xr:uid="{55FF897D-2D22-437C-8515-6D504E35BBA3}"/>
    <hyperlink ref="B3" r:id="rId3" xr:uid="{86BC84CE-2453-40A2-9845-E0F26A9EABBF}"/>
    <hyperlink ref="B4" r:id="rId4" xr:uid="{8918B199-CDA5-4E8F-8189-4CEFBF9B7D9C}"/>
    <hyperlink ref="Z39" r:id="rId5" display="Bekijk hier meer informatie over Insider met beleggingsadvies en -begeleiding" xr:uid="{9F9BFB7A-08BE-4037-8B50-B9A181AF5797}"/>
    <hyperlink ref="Z46:AA46" r:id="rId6" display="Via deze link kunt u $1000 korting krijgen op het beleggingsadvies en -begeleiding." xr:uid="{57890544-21F3-472F-A239-DBF7289FF020}"/>
  </hyperlinks>
  <pageMargins left="0.7" right="0.7" top="0.75" bottom="0.75" header="0.3" footer="0.3"/>
  <pageSetup paperSize="9"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Basisportfolio</vt:lpstr>
      <vt:lpstr>Vastgoed Mix</vt:lpstr>
      <vt:lpstr>Vastgoedfondsen</vt:lpstr>
      <vt:lpstr>REITs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verme</dc:creator>
  <cp:lastModifiedBy>Happy Investors</cp:lastModifiedBy>
  <dcterms:created xsi:type="dcterms:W3CDTF">2022-05-18T12:09:52Z</dcterms:created>
  <dcterms:modified xsi:type="dcterms:W3CDTF">2025-06-06T13:11:43Z</dcterms:modified>
</cp:coreProperties>
</file>