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willemvanderheijden/Google Drive/WiHa media/1. Improve Fitness.nl/"/>
    </mc:Choice>
  </mc:AlternateContent>
  <xr:revisionPtr revIDLastSave="0" documentId="13_ncr:1_{43CBFE18-47A8-084B-988D-E52AE0AB2521}" xr6:coauthVersionLast="38" xr6:coauthVersionMax="38" xr10:uidLastSave="{00000000-0000-0000-0000-000000000000}"/>
  <bookViews>
    <workbookView xWindow="0" yWindow="0" windowWidth="28800" windowHeight="18000" xr2:uid="{00000000-000D-0000-FFFF-FFFF00000000}"/>
  </bookViews>
  <sheets>
    <sheet name="Blad1"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 i="1" l="1"/>
  <c r="X8" i="1"/>
  <c r="W8" i="1"/>
  <c r="Y7" i="1"/>
  <c r="X7" i="1"/>
  <c r="W7" i="1"/>
  <c r="F5" i="1"/>
  <c r="F4" i="1"/>
  <c r="S18" i="1" s="1"/>
  <c r="E22" i="1"/>
  <c r="G22" i="1" s="1"/>
  <c r="E21" i="1"/>
  <c r="G21" i="1" s="1"/>
  <c r="AA7" i="1" l="1"/>
  <c r="E14" i="1" s="1"/>
  <c r="M14" i="1" s="1"/>
  <c r="E18" i="1" s="1"/>
  <c r="G23" i="1" s="1"/>
  <c r="E23" i="1" s="1"/>
  <c r="E37" i="1" s="1"/>
  <c r="AA8" i="1"/>
  <c r="C27" i="1"/>
  <c r="E35" i="1"/>
  <c r="E36" i="1"/>
</calcChain>
</file>

<file path=xl/sharedStrings.xml><?xml version="1.0" encoding="utf-8"?>
<sst xmlns="http://schemas.openxmlformats.org/spreadsheetml/2006/main" count="70" uniqueCount="54">
  <si>
    <t>BEREKEN JE CALORIEBEHOEFTEN VOOR DROOGTRAINEN</t>
  </si>
  <si>
    <t>Geslacht</t>
  </si>
  <si>
    <t>Man</t>
  </si>
  <si>
    <t>Vrouw</t>
  </si>
  <si>
    <t>kg</t>
  </si>
  <si>
    <t>cm</t>
  </si>
  <si>
    <t>jaren</t>
  </si>
  <si>
    <t>kilogram</t>
  </si>
  <si>
    <t>centimeter</t>
  </si>
  <si>
    <t>jaar</t>
  </si>
  <si>
    <t>Leeftijd</t>
  </si>
  <si>
    <t>Lengte</t>
  </si>
  <si>
    <t>Gewicht</t>
  </si>
  <si>
    <t>:</t>
  </si>
  <si>
    <t>Jouw BMR is</t>
  </si>
  <si>
    <t>Weinig of geen training, kantoorbaan zonder sport</t>
  </si>
  <si>
    <t>Gemiddelde training: sport 3-5 dagen in de week</t>
  </si>
  <si>
    <t xml:space="preserve">Zwarte training: sport 6-7 dagen in de week </t>
  </si>
  <si>
    <t>Zware dagelijkse training en zwaar lichamelijk werk</t>
  </si>
  <si>
    <t>Lichte training: sport 1-3 dagen in de week</t>
  </si>
  <si>
    <t>Jouw onderhoudsniveau is</t>
  </si>
  <si>
    <t>calorieën</t>
  </si>
  <si>
    <t>Stap 3. Eet 10% onder je onderhoudsniveau</t>
  </si>
  <si>
    <t>(90% van het onderhoudsniveau)</t>
  </si>
  <si>
    <t>Caloriebehoefte</t>
  </si>
  <si>
    <t>Eiwitten</t>
  </si>
  <si>
    <t>Vetten</t>
  </si>
  <si>
    <t>koolhydraten</t>
  </si>
  <si>
    <t>Gram</t>
  </si>
  <si>
    <t>1,7 gram per kilogram lichaamsgewicht</t>
  </si>
  <si>
    <t>1 gram per kilogram lichaamsgewicht</t>
  </si>
  <si>
    <t>Vul op met koolhydraten</t>
  </si>
  <si>
    <t>Calorieën per gram</t>
  </si>
  <si>
    <t>Calorieën</t>
  </si>
  <si>
    <t>Je naam</t>
  </si>
  <si>
    <t>Stap 1. Basal Metabolic Rate (BMR) berekenen</t>
  </si>
  <si>
    <t>Stap 2. Onderhoudsniveau berekenen</t>
  </si>
  <si>
    <t>Advies</t>
  </si>
  <si>
    <t xml:space="preserve">Heyy </t>
  </si>
  <si>
    <t>Jij wilt droogtrainen. Anders had je dit formulier waarschijnlijk niet gedownload. Anyway, met dit formulier wil ik je helpen met het droogtrainen.</t>
  </si>
  <si>
    <t>Advies:</t>
  </si>
  <si>
    <t>Dagelijkse eiwitten</t>
  </si>
  <si>
    <t>gram</t>
  </si>
  <si>
    <t>Dagelijkse vetten</t>
  </si>
  <si>
    <t>Dagelijkse koolhydraten</t>
  </si>
  <si>
    <t xml:space="preserve">Veel succes gewenst met het droogtrainen! </t>
  </si>
  <si>
    <t>-  Mick</t>
  </si>
  <si>
    <t>&lt;-- VUL HIER JE VOORNAAM IN AUB!</t>
  </si>
  <si>
    <t>ImproveFitness.nl</t>
  </si>
  <si>
    <t>Geeft jouw fitnesscarrière een boost!</t>
  </si>
  <si>
    <t>Selecteer je activiteitsfactor hieronder:</t>
  </si>
  <si>
    <t>Ik heb voor je het droogtrainen het volgende voedingsadvies voor je. Als je jezelf hieraan houdt dan zal je meer spieren gaan zien. Je zult niet binnen één week helemaal droog zijn. Dit heeft wat tijd nodig. Hoelang kan ik niet zeggen. Dat is namelijk voor iedere sporter anders.</t>
  </si>
  <si>
    <t>Hierna verschijnt de rest van de berekening</t>
  </si>
  <si>
    <r>
      <t xml:space="preserve">Heb jij genoeg variatie in je </t>
    </r>
    <r>
      <rPr>
        <b/>
        <sz val="11"/>
        <color theme="1"/>
        <rFont val="Calibri"/>
        <family val="2"/>
        <scheme val="minor"/>
      </rPr>
      <t>eiwitrijke recepten</t>
    </r>
    <r>
      <rPr>
        <sz val="11"/>
        <color theme="1"/>
        <rFont val="Calibri"/>
        <family val="2"/>
        <scheme val="minor"/>
      </rPr>
      <t xml:space="preserve">? Met de Fitchef boeken van Mark Oosterwijck heb je meer dan 100 gerechten waaruit je kunt kiezen. Speciaal voor jouw als krachtsporter.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</si>
</sst>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sz val="26"/>
      <color theme="1"/>
      <name val="Calibri"/>
      <family val="2"/>
      <scheme val="minor"/>
    </font>
    <font>
      <b/>
      <sz val="12"/>
      <color rgb="FFFF0000"/>
      <name val="Calibri"/>
      <family val="2"/>
      <scheme val="minor"/>
    </font>
    <font>
      <u/>
      <sz val="11"/>
      <color theme="10"/>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7">
    <xf numFmtId="0" fontId="0" fillId="0" borderId="0" xfId="0"/>
    <xf numFmtId="0" fontId="5" fillId="0" borderId="0" xfId="0" applyFont="1" applyAlignment="1">
      <alignment horizontal="center"/>
    </xf>
    <xf numFmtId="0" fontId="0" fillId="2" borderId="0" xfId="0" applyFill="1"/>
    <xf numFmtId="0" fontId="5" fillId="0" borderId="0" xfId="0" applyFont="1" applyAlignment="1"/>
    <xf numFmtId="0" fontId="5" fillId="2" borderId="0" xfId="0" applyFont="1" applyFill="1" applyAlignment="1">
      <alignment horizontal="center"/>
    </xf>
    <xf numFmtId="0" fontId="0" fillId="2" borderId="0" xfId="0" applyFill="1" applyAlignment="1">
      <alignment horizontal="left" vertical="top" wrapText="1"/>
    </xf>
    <xf numFmtId="0" fontId="3" fillId="2" borderId="1" xfId="0" applyFont="1" applyFill="1" applyBorder="1"/>
    <xf numFmtId="0" fontId="3" fillId="2" borderId="2" xfId="0" applyFont="1" applyFill="1" applyBorder="1"/>
    <xf numFmtId="0" fontId="6" fillId="2" borderId="2" xfId="0" applyFont="1"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6" fillId="2" borderId="4" xfId="0" applyFont="1" applyFill="1" applyBorder="1"/>
    <xf numFmtId="0" fontId="6" fillId="2" borderId="0" xfId="0" applyFont="1" applyFill="1" applyBorder="1"/>
    <xf numFmtId="0" fontId="6" fillId="2" borderId="6" xfId="0" applyFont="1" applyFill="1" applyBorder="1"/>
    <xf numFmtId="0" fontId="6" fillId="2" borderId="7" xfId="0" applyFont="1" applyFill="1" applyBorder="1"/>
    <xf numFmtId="1" fontId="6" fillId="2" borderId="7" xfId="0" applyNumberFormat="1" applyFont="1" applyFill="1" applyBorder="1"/>
    <xf numFmtId="0" fontId="0" fillId="2" borderId="8" xfId="0" applyFill="1" applyBorder="1"/>
    <xf numFmtId="0" fontId="0" fillId="2" borderId="2" xfId="0" applyFill="1" applyBorder="1"/>
    <xf numFmtId="0" fontId="3" fillId="2" borderId="4" xfId="0" applyFont="1" applyFill="1" applyBorder="1"/>
    <xf numFmtId="0" fontId="0" fillId="2" borderId="7" xfId="0" applyFill="1" applyBorder="1"/>
    <xf numFmtId="1" fontId="0" fillId="2" borderId="7" xfId="0" applyNumberFormat="1" applyFill="1" applyBorder="1"/>
    <xf numFmtId="1" fontId="0" fillId="2" borderId="0" xfId="0" applyNumberFormat="1" applyFill="1" applyBorder="1"/>
    <xf numFmtId="0" fontId="2" fillId="2" borderId="0" xfId="0" applyFont="1" applyFill="1" applyBorder="1" applyAlignment="1">
      <alignment horizontal="center"/>
    </xf>
    <xf numFmtId="0" fontId="2" fillId="2" borderId="4" xfId="0" applyFont="1" applyFill="1" applyBorder="1"/>
    <xf numFmtId="0" fontId="2" fillId="2" borderId="0" xfId="0" applyFont="1" applyFill="1" applyBorder="1"/>
    <xf numFmtId="1" fontId="0" fillId="2" borderId="0" xfId="0" applyNumberFormat="1" applyFill="1" applyBorder="1" applyAlignment="1">
      <alignment horizontal="center"/>
    </xf>
    <xf numFmtId="0" fontId="0" fillId="2" borderId="0" xfId="0" applyFill="1" applyBorder="1" applyAlignment="1">
      <alignment horizontal="center"/>
    </xf>
    <xf numFmtId="0" fontId="0" fillId="2" borderId="6" xfId="0" applyFill="1" applyBorder="1"/>
    <xf numFmtId="0" fontId="0" fillId="2" borderId="0" xfId="0" applyFill="1" applyAlignment="1">
      <alignmen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6" xfId="0" quotePrefix="1" applyFill="1" applyBorder="1"/>
    <xf numFmtId="0" fontId="8" fillId="2" borderId="0" xfId="0" applyFont="1" applyFill="1" applyAlignment="1">
      <alignment horizontal="left"/>
    </xf>
    <xf numFmtId="0" fontId="6" fillId="2" borderId="0" xfId="0" applyFont="1" applyFill="1" applyBorder="1" applyAlignment="1">
      <alignment horizontal="center"/>
    </xf>
    <xf numFmtId="0" fontId="5" fillId="2" borderId="0" xfId="0" applyFont="1" applyFill="1" applyAlignment="1"/>
    <xf numFmtId="0" fontId="9" fillId="2" borderId="0" xfId="1" applyFill="1"/>
    <xf numFmtId="0" fontId="0" fillId="2" borderId="0" xfId="0" applyFill="1" applyAlignment="1">
      <alignment horizontal="right"/>
    </xf>
    <xf numFmtId="0" fontId="6" fillId="2" borderId="9" xfId="0" applyFont="1" applyFill="1" applyBorder="1" applyAlignment="1" applyProtection="1">
      <alignment horizontal="right"/>
      <protection locked="0"/>
    </xf>
    <xf numFmtId="0" fontId="6" fillId="2" borderId="9" xfId="0" applyFont="1" applyFill="1" applyBorder="1" applyProtection="1">
      <protection locked="0"/>
    </xf>
    <xf numFmtId="0" fontId="10" fillId="2" borderId="0" xfId="0" applyFont="1" applyFill="1"/>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4" fillId="3" borderId="0" xfId="0" applyFont="1" applyFill="1" applyAlignment="1">
      <alignment horizontal="center" vertical="center"/>
    </xf>
    <xf numFmtId="0" fontId="5" fillId="2" borderId="0" xfId="0" applyFont="1" applyFill="1" applyAlignment="1">
      <alignment horizontal="right"/>
    </xf>
    <xf numFmtId="0" fontId="3" fillId="2" borderId="0" xfId="0" applyFont="1" applyFill="1" applyBorder="1" applyAlignment="1">
      <alignment horizontal="right"/>
    </xf>
    <xf numFmtId="0" fontId="0" fillId="2" borderId="0" xfId="0" applyFill="1" applyAlignment="1">
      <alignment horizontal="right"/>
    </xf>
    <xf numFmtId="0" fontId="6" fillId="2" borderId="11" xfId="0" applyFont="1" applyFill="1" applyBorder="1" applyAlignment="1" applyProtection="1">
      <alignment horizontal="left"/>
      <protection locked="0"/>
    </xf>
    <xf numFmtId="0" fontId="6" fillId="2" borderId="10" xfId="0" applyFont="1" applyFill="1" applyBorder="1" applyAlignment="1" applyProtection="1">
      <alignment horizontal="left"/>
      <protection locked="0"/>
    </xf>
    <xf numFmtId="0" fontId="6" fillId="2" borderId="12"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cellXfs>
  <cellStyles count="2">
    <cellStyle name="Hyperlink" xfId="1" builtinId="8"/>
    <cellStyle name="Standaard" xfId="0" builtinId="0"/>
  </cellStyles>
  <dxfs count="7">
    <dxf>
      <font>
        <color theme="0"/>
      </font>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ont>
        <color theme="0"/>
      </font>
      <fill>
        <patternFill>
          <bgColor theme="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improvefitness.nl/go/fc/"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558394</xdr:colOff>
      <xdr:row>4</xdr:row>
      <xdr:rowOff>106680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0"/>
          <a:ext cx="878434" cy="838200"/>
        </a:xfrm>
        <a:prstGeom prst="rect">
          <a:avLst/>
        </a:prstGeom>
      </xdr:spPr>
    </xdr:pic>
    <xdr:clientData/>
  </xdr:twoCellAnchor>
  <xdr:twoCellAnchor>
    <xdr:from>
      <xdr:col>6</xdr:col>
      <xdr:colOff>38100</xdr:colOff>
      <xdr:row>38</xdr:row>
      <xdr:rowOff>175260</xdr:rowOff>
    </xdr:from>
    <xdr:to>
      <xdr:col>10</xdr:col>
      <xdr:colOff>480060</xdr:colOff>
      <xdr:row>40</xdr:row>
      <xdr:rowOff>91440</xdr:rowOff>
    </xdr:to>
    <xdr:sp macro="" textlink="">
      <xdr:nvSpPr>
        <xdr:cNvPr id="4" name="Afgeronde rechthoek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3543300" y="6880860"/>
          <a:ext cx="2880360" cy="281940"/>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200" b="1">
              <a:solidFill>
                <a:schemeClr val="tx1"/>
              </a:solidFill>
            </a:rPr>
            <a:t>Klik</a:t>
          </a:r>
          <a:r>
            <a:rPr lang="nl-NL" sz="1200" b="1" baseline="0">
              <a:solidFill>
                <a:schemeClr val="tx1"/>
              </a:solidFill>
            </a:rPr>
            <a:t> hier om de recepten te bemachtigen! </a:t>
          </a:r>
          <a:endParaRPr lang="nl-NL" sz="1200" b="1">
            <a:solidFill>
              <a:schemeClr val="tx1"/>
            </a:solidFill>
          </a:endParaRPr>
        </a:p>
      </xdr:txBody>
    </xdr:sp>
    <xdr:clientData/>
  </xdr:twoCellAnchor>
  <xdr:twoCellAnchor editAs="oneCell">
    <xdr:from>
      <xdr:col>10</xdr:col>
      <xdr:colOff>593586</xdr:colOff>
      <xdr:row>31</xdr:row>
      <xdr:rowOff>114300</xdr:rowOff>
    </xdr:from>
    <xdr:to>
      <xdr:col>15</xdr:col>
      <xdr:colOff>177799</xdr:colOff>
      <xdr:row>41</xdr:row>
      <xdr:rowOff>12700</xdr:rowOff>
    </xdr:to>
    <xdr:pic>
      <xdr:nvPicPr>
        <xdr:cNvPr id="5" name="Afbeelding 4" descr="fitchef boek">
          <a:extLst>
            <a:ext uri="{FF2B5EF4-FFF2-40B4-BE49-F238E27FC236}">
              <a16:creationId xmlns:a16="http://schemas.microsoft.com/office/drawing/2014/main" id="{17667B10-A12C-9647-B5BD-49752156F0F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84886" y="6032500"/>
          <a:ext cx="2263913"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3"/>
  <sheetViews>
    <sheetView tabSelected="1" topLeftCell="A4" workbookViewId="0">
      <selection activeCell="E4" sqref="E4"/>
    </sheetView>
  </sheetViews>
  <sheetFormatPr baseColWidth="10" defaultColWidth="0" defaultRowHeight="15" zeroHeight="1" x14ac:dyDescent="0.2"/>
  <cols>
    <col min="1" max="1" width="2.5" style="2" customWidth="1"/>
    <col min="2" max="2" width="4.6640625" customWidth="1"/>
    <col min="3" max="3" width="16" customWidth="1"/>
    <col min="4" max="4" width="1.5" bestFit="1" customWidth="1"/>
    <col min="5" max="5" width="9.33203125" bestFit="1" customWidth="1"/>
    <col min="6" max="6" width="17.1640625" customWidth="1"/>
    <col min="7" max="11" width="8.83203125" customWidth="1"/>
    <col min="12" max="12" width="1.83203125" customWidth="1"/>
    <col min="13" max="13" width="5.83203125" customWidth="1"/>
    <col min="14" max="14" width="9.83203125" customWidth="1"/>
    <col min="15" max="16" width="8.83203125" customWidth="1"/>
    <col min="17" max="18" width="8.83203125" hidden="1" customWidth="1"/>
    <col min="19" max="19" width="43" hidden="1" customWidth="1"/>
    <col min="20" max="20" width="8.83203125" hidden="1" customWidth="1"/>
    <col min="21" max="27" width="0" hidden="1" customWidth="1"/>
    <col min="28" max="16384" width="8.83203125" hidden="1"/>
  </cols>
  <sheetData>
    <row r="1" spans="2:27" ht="14.5" customHeight="1" x14ac:dyDescent="0.3">
      <c r="B1" s="49" t="s">
        <v>0</v>
      </c>
      <c r="C1" s="49"/>
      <c r="D1" s="49"/>
      <c r="E1" s="49"/>
      <c r="F1" s="49"/>
      <c r="G1" s="49"/>
      <c r="H1" s="49"/>
      <c r="I1" s="49"/>
      <c r="J1" s="49"/>
      <c r="K1" s="49"/>
      <c r="L1" s="49"/>
      <c r="M1" s="49"/>
      <c r="N1" s="49"/>
      <c r="O1" s="49"/>
      <c r="P1" s="37"/>
      <c r="Q1" s="3"/>
    </row>
    <row r="2" spans="2:27" ht="14.5" customHeight="1" x14ac:dyDescent="0.3">
      <c r="B2" s="49"/>
      <c r="C2" s="49"/>
      <c r="D2" s="49"/>
      <c r="E2" s="49"/>
      <c r="F2" s="49"/>
      <c r="G2" s="49"/>
      <c r="H2" s="49"/>
      <c r="I2" s="49"/>
      <c r="J2" s="49"/>
      <c r="K2" s="49"/>
      <c r="L2" s="49"/>
      <c r="M2" s="49"/>
      <c r="N2" s="49"/>
      <c r="O2" s="49"/>
      <c r="P2" s="37"/>
      <c r="Q2" s="3"/>
    </row>
    <row r="3" spans="2:27" ht="14.5" customHeight="1" x14ac:dyDescent="0.3">
      <c r="B3" s="4"/>
      <c r="C3" s="4"/>
      <c r="D3" s="4"/>
      <c r="E3" s="4"/>
      <c r="F3" s="4"/>
      <c r="G3" s="4"/>
      <c r="H3" s="4"/>
      <c r="I3" s="4"/>
      <c r="J3" s="50" t="s">
        <v>48</v>
      </c>
      <c r="K3" s="50"/>
      <c r="L3" s="50"/>
      <c r="M3" s="50"/>
      <c r="N3" s="50"/>
      <c r="O3" s="50"/>
      <c r="P3" s="4"/>
      <c r="Q3" s="1"/>
      <c r="S3" t="s">
        <v>47</v>
      </c>
    </row>
    <row r="4" spans="2:27" ht="14.5" customHeight="1" x14ac:dyDescent="0.3">
      <c r="B4" s="51" t="s">
        <v>34</v>
      </c>
      <c r="C4" s="51"/>
      <c r="D4" s="36" t="s">
        <v>13</v>
      </c>
      <c r="E4" s="56"/>
      <c r="F4" s="35" t="str">
        <f>IF(ISBLANK(E4),S3,0)</f>
        <v>&lt;-- VUL HIER JE VOORNAAM IN AUB!</v>
      </c>
      <c r="G4" s="4"/>
      <c r="H4" s="4"/>
      <c r="I4" s="4"/>
      <c r="J4" s="50"/>
      <c r="K4" s="50"/>
      <c r="L4" s="50"/>
      <c r="M4" s="50"/>
      <c r="N4" s="50"/>
      <c r="O4" s="50"/>
      <c r="P4" s="4"/>
      <c r="Q4" s="1"/>
      <c r="S4" t="s">
        <v>52</v>
      </c>
    </row>
    <row r="5" spans="2:27" x14ac:dyDescent="0.2">
      <c r="B5" s="38"/>
      <c r="C5" s="2"/>
      <c r="D5" s="2"/>
      <c r="E5" s="2"/>
      <c r="F5" s="42" t="str">
        <f>IF(ISBLANK(E4),S4,0)</f>
        <v>Hierna verschijnt de rest van de berekening</v>
      </c>
      <c r="G5" s="2"/>
      <c r="H5" s="2"/>
      <c r="I5" s="2"/>
      <c r="J5" s="39"/>
      <c r="K5" s="52" t="s">
        <v>49</v>
      </c>
      <c r="L5" s="52"/>
      <c r="M5" s="52"/>
      <c r="N5" s="52"/>
      <c r="O5" s="52"/>
      <c r="P5" s="2"/>
      <c r="T5" t="s">
        <v>4</v>
      </c>
      <c r="U5" t="s">
        <v>5</v>
      </c>
      <c r="V5" t="s">
        <v>6</v>
      </c>
    </row>
    <row r="6" spans="2:27" ht="8.5" customHeight="1" thickBot="1" x14ac:dyDescent="0.25">
      <c r="B6" s="38"/>
      <c r="C6" s="2"/>
      <c r="D6" s="2"/>
      <c r="E6" s="2"/>
      <c r="F6" s="2"/>
      <c r="G6" s="2"/>
      <c r="H6" s="2"/>
      <c r="I6" s="2"/>
      <c r="J6" s="2"/>
      <c r="K6" s="2"/>
      <c r="L6" s="2"/>
      <c r="M6" s="2"/>
      <c r="N6" s="2"/>
      <c r="O6" s="2"/>
      <c r="P6" s="2"/>
    </row>
    <row r="7" spans="2:27" ht="16" x14ac:dyDescent="0.2">
      <c r="B7" s="6" t="s">
        <v>35</v>
      </c>
      <c r="C7" s="7"/>
      <c r="D7" s="7"/>
      <c r="E7" s="8"/>
      <c r="F7" s="8"/>
      <c r="G7" s="9"/>
      <c r="H7" s="2"/>
      <c r="I7" s="6" t="s">
        <v>36</v>
      </c>
      <c r="J7" s="19"/>
      <c r="K7" s="19"/>
      <c r="L7" s="19"/>
      <c r="M7" s="19"/>
      <c r="N7" s="19"/>
      <c r="O7" s="9"/>
      <c r="P7" s="2"/>
      <c r="S7" t="s">
        <v>2</v>
      </c>
      <c r="T7">
        <v>13.7</v>
      </c>
      <c r="U7">
        <v>5</v>
      </c>
      <c r="V7">
        <v>6.8</v>
      </c>
      <c r="W7">
        <f>T7*$E$10</f>
        <v>0</v>
      </c>
      <c r="X7">
        <f>U7*$E$11</f>
        <v>0</v>
      </c>
      <c r="Y7">
        <f>V7*$E$12</f>
        <v>0</v>
      </c>
      <c r="Z7">
        <v>66</v>
      </c>
      <c r="AA7">
        <f>W7+X7+Z7-Y7</f>
        <v>66</v>
      </c>
    </row>
    <row r="8" spans="2:27" x14ac:dyDescent="0.2">
      <c r="B8" s="10"/>
      <c r="C8" s="11"/>
      <c r="D8" s="11"/>
      <c r="E8" s="11"/>
      <c r="F8" s="11"/>
      <c r="G8" s="12"/>
      <c r="H8" s="2"/>
      <c r="I8" s="10"/>
      <c r="J8" s="11"/>
      <c r="K8" s="11"/>
      <c r="L8" s="11"/>
      <c r="M8" s="11"/>
      <c r="N8" s="11"/>
      <c r="O8" s="12"/>
      <c r="P8" s="2"/>
      <c r="S8" t="s">
        <v>3</v>
      </c>
      <c r="T8">
        <v>9.6</v>
      </c>
      <c r="U8">
        <v>1.8</v>
      </c>
      <c r="V8">
        <v>4.7</v>
      </c>
      <c r="W8">
        <f>T8*$E$10</f>
        <v>0</v>
      </c>
      <c r="X8">
        <f>U8*$E$11</f>
        <v>0</v>
      </c>
      <c r="Y8">
        <f>V8*$E$12</f>
        <v>0</v>
      </c>
      <c r="Z8">
        <v>665</v>
      </c>
      <c r="AA8">
        <f>W8+X8+Z8-Y8</f>
        <v>665</v>
      </c>
    </row>
    <row r="9" spans="2:27" ht="16" x14ac:dyDescent="0.2">
      <c r="B9" s="13" t="s">
        <v>1</v>
      </c>
      <c r="C9" s="14"/>
      <c r="D9" s="14" t="s">
        <v>13</v>
      </c>
      <c r="E9" s="40"/>
      <c r="F9" s="14"/>
      <c r="G9" s="12"/>
      <c r="H9" s="2"/>
      <c r="I9" s="20" t="s">
        <v>50</v>
      </c>
      <c r="J9" s="11"/>
      <c r="K9" s="11"/>
      <c r="L9" s="11"/>
      <c r="M9" s="11"/>
      <c r="N9" s="11"/>
      <c r="O9" s="12"/>
      <c r="P9" s="2"/>
    </row>
    <row r="10" spans="2:27" ht="16" x14ac:dyDescent="0.2">
      <c r="B10" s="13" t="s">
        <v>12</v>
      </c>
      <c r="C10" s="14"/>
      <c r="D10" s="14" t="s">
        <v>13</v>
      </c>
      <c r="E10" s="41"/>
      <c r="F10" s="14" t="s">
        <v>7</v>
      </c>
      <c r="G10" s="12"/>
      <c r="H10" s="2"/>
      <c r="I10" s="53"/>
      <c r="J10" s="54"/>
      <c r="K10" s="54"/>
      <c r="L10" s="54"/>
      <c r="M10" s="54"/>
      <c r="N10" s="54"/>
      <c r="O10" s="55"/>
      <c r="P10" s="2"/>
    </row>
    <row r="11" spans="2:27" ht="16" x14ac:dyDescent="0.2">
      <c r="B11" s="13" t="s">
        <v>11</v>
      </c>
      <c r="C11" s="14"/>
      <c r="D11" s="14" t="s">
        <v>13</v>
      </c>
      <c r="E11" s="41"/>
      <c r="F11" s="14" t="s">
        <v>8</v>
      </c>
      <c r="G11" s="12"/>
      <c r="H11" s="2"/>
      <c r="I11" s="10"/>
      <c r="J11" s="11"/>
      <c r="K11" s="11"/>
      <c r="L11" s="11"/>
      <c r="M11" s="11"/>
      <c r="N11" s="11"/>
      <c r="O11" s="12"/>
      <c r="P11" s="2"/>
      <c r="S11" t="s">
        <v>15</v>
      </c>
      <c r="T11">
        <v>1.2</v>
      </c>
    </row>
    <row r="12" spans="2:27" ht="16" x14ac:dyDescent="0.2">
      <c r="B12" s="13" t="s">
        <v>10</v>
      </c>
      <c r="C12" s="14"/>
      <c r="D12" s="14" t="s">
        <v>13</v>
      </c>
      <c r="E12" s="41"/>
      <c r="F12" s="14" t="s">
        <v>9</v>
      </c>
      <c r="G12" s="12"/>
      <c r="H12" s="2"/>
      <c r="I12" s="10"/>
      <c r="J12" s="11"/>
      <c r="K12" s="11"/>
      <c r="L12" s="11"/>
      <c r="M12" s="11"/>
      <c r="N12" s="11"/>
      <c r="O12" s="12"/>
      <c r="P12" s="2"/>
      <c r="S12" t="s">
        <v>19</v>
      </c>
      <c r="T12">
        <v>1.375</v>
      </c>
    </row>
    <row r="13" spans="2:27" ht="16" x14ac:dyDescent="0.2">
      <c r="B13" s="13"/>
      <c r="C13" s="14"/>
      <c r="D13" s="14"/>
      <c r="E13" s="14"/>
      <c r="F13" s="14"/>
      <c r="G13" s="12"/>
      <c r="H13" s="2"/>
      <c r="I13" s="10"/>
      <c r="J13" s="11"/>
      <c r="K13" s="11"/>
      <c r="L13" s="11"/>
      <c r="M13" s="11"/>
      <c r="N13" s="11"/>
      <c r="O13" s="12"/>
      <c r="P13" s="2"/>
      <c r="S13" t="s">
        <v>16</v>
      </c>
      <c r="T13">
        <v>1.55</v>
      </c>
    </row>
    <row r="14" spans="2:27" ht="17" thickBot="1" x14ac:dyDescent="0.25">
      <c r="B14" s="15" t="s">
        <v>14</v>
      </c>
      <c r="C14" s="16"/>
      <c r="D14" s="16" t="s">
        <v>13</v>
      </c>
      <c r="E14" s="17" t="e">
        <f>VLOOKUP(E9,S7:AA8,9,FALSE)</f>
        <v>#N/A</v>
      </c>
      <c r="F14" s="16" t="s">
        <v>21</v>
      </c>
      <c r="G14" s="18"/>
      <c r="H14" s="2"/>
      <c r="I14" s="15" t="s">
        <v>20</v>
      </c>
      <c r="J14" s="21"/>
      <c r="K14" s="21"/>
      <c r="L14" s="21" t="s">
        <v>13</v>
      </c>
      <c r="M14" s="22" t="e">
        <f>VLOOKUP(I10,S11:T15,2,FALSE)*E14</f>
        <v>#N/A</v>
      </c>
      <c r="N14" s="16" t="s">
        <v>21</v>
      </c>
      <c r="O14" s="18"/>
      <c r="P14" s="2"/>
      <c r="S14" t="s">
        <v>17</v>
      </c>
      <c r="T14">
        <v>1.75</v>
      </c>
    </row>
    <row r="15" spans="2:27" x14ac:dyDescent="0.2">
      <c r="B15" s="2"/>
      <c r="C15" s="2"/>
      <c r="D15" s="2"/>
      <c r="E15" s="2"/>
      <c r="F15" s="2"/>
      <c r="G15" s="2"/>
      <c r="H15" s="2"/>
      <c r="I15" s="2"/>
      <c r="J15" s="2"/>
      <c r="K15" s="2"/>
      <c r="L15" s="2"/>
      <c r="M15" s="2"/>
      <c r="N15" s="2"/>
      <c r="O15" s="2"/>
      <c r="P15" s="2"/>
      <c r="S15" t="s">
        <v>18</v>
      </c>
      <c r="T15">
        <v>1.9</v>
      </c>
    </row>
    <row r="16" spans="2:27" ht="16" thickBot="1" x14ac:dyDescent="0.25">
      <c r="B16" s="2"/>
      <c r="C16" s="2"/>
      <c r="D16" s="2"/>
      <c r="E16" s="2"/>
      <c r="F16" s="2"/>
      <c r="G16" s="2"/>
      <c r="H16" s="2"/>
      <c r="I16" s="2"/>
      <c r="J16" s="2"/>
      <c r="K16" s="2"/>
      <c r="L16" s="2"/>
      <c r="M16" s="2"/>
      <c r="N16" s="2"/>
      <c r="O16" s="2"/>
      <c r="P16" s="2"/>
    </row>
    <row r="17" spans="1:19" ht="16" x14ac:dyDescent="0.2">
      <c r="B17" s="6" t="s">
        <v>22</v>
      </c>
      <c r="C17" s="7"/>
      <c r="D17" s="19"/>
      <c r="E17" s="19"/>
      <c r="F17" s="19"/>
      <c r="G17" s="19"/>
      <c r="H17" s="19"/>
      <c r="I17" s="19"/>
      <c r="J17" s="19"/>
      <c r="K17" s="19"/>
      <c r="L17" s="19"/>
      <c r="M17" s="19"/>
      <c r="N17" s="19"/>
      <c r="O17" s="9"/>
      <c r="P17" s="2"/>
    </row>
    <row r="18" spans="1:19" ht="16" x14ac:dyDescent="0.2">
      <c r="B18" s="13" t="s">
        <v>24</v>
      </c>
      <c r="C18" s="14"/>
      <c r="D18" s="11" t="s">
        <v>13</v>
      </c>
      <c r="E18" s="23" t="e">
        <f>M14*0.9</f>
        <v>#N/A</v>
      </c>
      <c r="F18" s="11" t="s">
        <v>23</v>
      </c>
      <c r="G18" s="11"/>
      <c r="H18" s="11"/>
      <c r="I18" s="11"/>
      <c r="J18" s="11"/>
      <c r="K18" s="11"/>
      <c r="L18" s="11"/>
      <c r="M18" s="11"/>
      <c r="N18" s="11"/>
      <c r="O18" s="12"/>
      <c r="P18" s="2"/>
      <c r="S18">
        <f>IF(F4=S3,399999,0)</f>
        <v>399999</v>
      </c>
    </row>
    <row r="19" spans="1:19" ht="16" x14ac:dyDescent="0.2">
      <c r="B19" s="13"/>
      <c r="C19" s="14"/>
      <c r="D19" s="11"/>
      <c r="E19" s="23"/>
      <c r="F19" s="11"/>
      <c r="G19" s="11"/>
      <c r="H19" s="11"/>
      <c r="I19" s="11"/>
      <c r="J19" s="11"/>
      <c r="K19" s="11"/>
      <c r="L19" s="11"/>
      <c r="M19" s="11"/>
      <c r="N19" s="11"/>
      <c r="O19" s="12"/>
      <c r="P19" s="2"/>
    </row>
    <row r="20" spans="1:19" x14ac:dyDescent="0.2">
      <c r="B20" s="10"/>
      <c r="C20" s="11"/>
      <c r="D20" s="11"/>
      <c r="E20" s="24" t="s">
        <v>28</v>
      </c>
      <c r="F20" s="24" t="s">
        <v>32</v>
      </c>
      <c r="G20" s="24" t="s">
        <v>33</v>
      </c>
      <c r="H20" s="11"/>
      <c r="I20" s="11"/>
      <c r="J20" s="11"/>
      <c r="K20" s="11"/>
      <c r="L20" s="11"/>
      <c r="M20" s="11"/>
      <c r="N20" s="11"/>
      <c r="O20" s="12"/>
      <c r="P20" s="2"/>
    </row>
    <row r="21" spans="1:19" x14ac:dyDescent="0.2">
      <c r="B21" s="25" t="s">
        <v>25</v>
      </c>
      <c r="C21" s="26"/>
      <c r="D21" s="11" t="s">
        <v>13</v>
      </c>
      <c r="E21" s="27">
        <f>1.7*E10</f>
        <v>0</v>
      </c>
      <c r="F21" s="28">
        <v>4</v>
      </c>
      <c r="G21" s="28">
        <f>E21*F21</f>
        <v>0</v>
      </c>
      <c r="H21" s="11"/>
      <c r="I21" s="11" t="s">
        <v>29</v>
      </c>
      <c r="J21" s="11"/>
      <c r="K21" s="11"/>
      <c r="L21" s="11"/>
      <c r="M21" s="11"/>
      <c r="N21" s="11"/>
      <c r="O21" s="12"/>
      <c r="P21" s="2"/>
    </row>
    <row r="22" spans="1:19" x14ac:dyDescent="0.2">
      <c r="B22" s="25" t="s">
        <v>26</v>
      </c>
      <c r="C22" s="26"/>
      <c r="D22" s="11" t="s">
        <v>13</v>
      </c>
      <c r="E22" s="28">
        <f>E10*1</f>
        <v>0</v>
      </c>
      <c r="F22" s="28">
        <v>9</v>
      </c>
      <c r="G22" s="28">
        <f>E22*F22</f>
        <v>0</v>
      </c>
      <c r="H22" s="11"/>
      <c r="I22" s="11" t="s">
        <v>30</v>
      </c>
      <c r="J22" s="11"/>
      <c r="K22" s="11"/>
      <c r="L22" s="11"/>
      <c r="M22" s="11"/>
      <c r="N22" s="11"/>
      <c r="O22" s="12"/>
      <c r="P22" s="2"/>
    </row>
    <row r="23" spans="1:19" x14ac:dyDescent="0.2">
      <c r="B23" s="25" t="s">
        <v>27</v>
      </c>
      <c r="C23" s="26"/>
      <c r="D23" s="11" t="s">
        <v>13</v>
      </c>
      <c r="E23" s="27" t="e">
        <f>G23/F23</f>
        <v>#N/A</v>
      </c>
      <c r="F23" s="28">
        <v>4</v>
      </c>
      <c r="G23" s="27" t="e">
        <f>E18-G21-G22</f>
        <v>#N/A</v>
      </c>
      <c r="H23" s="11"/>
      <c r="I23" s="11" t="s">
        <v>31</v>
      </c>
      <c r="J23" s="11"/>
      <c r="K23" s="11"/>
      <c r="L23" s="11"/>
      <c r="M23" s="11"/>
      <c r="N23" s="11"/>
      <c r="O23" s="12"/>
      <c r="P23" s="2"/>
    </row>
    <row r="24" spans="1:19" ht="16" thickBot="1" x14ac:dyDescent="0.25">
      <c r="B24" s="29"/>
      <c r="C24" s="21"/>
      <c r="D24" s="21"/>
      <c r="E24" s="21"/>
      <c r="F24" s="21"/>
      <c r="G24" s="21"/>
      <c r="H24" s="21"/>
      <c r="I24" s="21"/>
      <c r="J24" s="21"/>
      <c r="K24" s="21"/>
      <c r="L24" s="21"/>
      <c r="M24" s="21"/>
      <c r="N24" s="21"/>
      <c r="O24" s="18"/>
      <c r="P24" s="2"/>
    </row>
    <row r="25" spans="1:19" ht="16" thickBot="1" x14ac:dyDescent="0.25">
      <c r="A25" s="11"/>
      <c r="B25" s="11"/>
      <c r="C25" s="11"/>
      <c r="D25" s="11"/>
      <c r="E25" s="11"/>
      <c r="F25" s="11"/>
      <c r="G25" s="11"/>
      <c r="H25" s="11"/>
      <c r="I25" s="11"/>
      <c r="J25" s="11"/>
      <c r="K25" s="11"/>
      <c r="L25" s="11"/>
      <c r="M25" s="11"/>
      <c r="N25" s="11"/>
      <c r="O25" s="11"/>
      <c r="P25" s="11"/>
    </row>
    <row r="26" spans="1:19" ht="34" x14ac:dyDescent="0.4">
      <c r="B26" s="43" t="s">
        <v>37</v>
      </c>
      <c r="C26" s="44"/>
      <c r="D26" s="44"/>
      <c r="E26" s="44"/>
      <c r="F26" s="44"/>
      <c r="G26" s="44"/>
      <c r="H26" s="44"/>
      <c r="I26" s="44"/>
      <c r="J26" s="44"/>
      <c r="K26" s="44"/>
      <c r="L26" s="44"/>
      <c r="M26" s="44"/>
      <c r="N26" s="44"/>
      <c r="O26" s="45"/>
    </row>
    <row r="27" spans="1:19" x14ac:dyDescent="0.2">
      <c r="B27" s="10" t="s">
        <v>38</v>
      </c>
      <c r="C27" s="11">
        <f>E4</f>
        <v>0</v>
      </c>
      <c r="D27" s="11"/>
      <c r="E27" s="11"/>
      <c r="F27" s="11"/>
      <c r="G27" s="11"/>
      <c r="H27" s="11"/>
      <c r="I27" s="11"/>
      <c r="J27" s="11"/>
      <c r="K27" s="11"/>
      <c r="L27" s="11"/>
      <c r="M27" s="11"/>
      <c r="N27" s="11"/>
      <c r="O27" s="12"/>
      <c r="P27" s="2"/>
    </row>
    <row r="28" spans="1:19" ht="5" customHeight="1" x14ac:dyDescent="0.2">
      <c r="B28" s="10"/>
      <c r="C28" s="11"/>
      <c r="D28" s="11"/>
      <c r="E28" s="11"/>
      <c r="F28" s="11"/>
      <c r="G28" s="11"/>
      <c r="H28" s="11"/>
      <c r="I28" s="11"/>
      <c r="J28" s="11"/>
      <c r="K28" s="11"/>
      <c r="L28" s="11"/>
      <c r="M28" s="11"/>
      <c r="N28" s="11"/>
      <c r="O28" s="12"/>
      <c r="P28" s="2"/>
    </row>
    <row r="29" spans="1:19" x14ac:dyDescent="0.2">
      <c r="B29" s="10" t="s">
        <v>39</v>
      </c>
      <c r="C29" s="11"/>
      <c r="D29" s="11"/>
      <c r="E29" s="11"/>
      <c r="F29" s="11"/>
      <c r="G29" s="11"/>
      <c r="H29" s="11"/>
      <c r="I29" s="11"/>
      <c r="J29" s="11"/>
      <c r="K29" s="11"/>
      <c r="L29" s="11"/>
      <c r="M29" s="11"/>
      <c r="N29" s="11"/>
      <c r="O29" s="12"/>
      <c r="P29" s="2"/>
    </row>
    <row r="30" spans="1:19" ht="5" customHeight="1" x14ac:dyDescent="0.2">
      <c r="B30" s="10"/>
      <c r="C30" s="11"/>
      <c r="D30" s="11"/>
      <c r="E30" s="11"/>
      <c r="F30" s="11"/>
      <c r="G30" s="11"/>
      <c r="H30" s="11"/>
      <c r="I30" s="11"/>
      <c r="J30" s="11"/>
      <c r="K30" s="11"/>
      <c r="L30" s="11"/>
      <c r="M30" s="11"/>
      <c r="N30" s="11"/>
      <c r="O30" s="12"/>
      <c r="P30" s="2"/>
    </row>
    <row r="31" spans="1:19" ht="14.5" customHeight="1" x14ac:dyDescent="0.2">
      <c r="B31" s="46" t="s">
        <v>51</v>
      </c>
      <c r="C31" s="47"/>
      <c r="D31" s="47"/>
      <c r="E31" s="47"/>
      <c r="F31" s="47"/>
      <c r="G31" s="47"/>
      <c r="H31" s="47"/>
      <c r="I31" s="47"/>
      <c r="J31" s="47"/>
      <c r="K31" s="47"/>
      <c r="L31" s="47"/>
      <c r="M31" s="47"/>
      <c r="N31" s="47"/>
      <c r="O31" s="48"/>
      <c r="P31" s="30"/>
    </row>
    <row r="32" spans="1:19" x14ac:dyDescent="0.2">
      <c r="B32" s="46"/>
      <c r="C32" s="47"/>
      <c r="D32" s="47"/>
      <c r="E32" s="47"/>
      <c r="F32" s="47"/>
      <c r="G32" s="47"/>
      <c r="H32" s="47"/>
      <c r="I32" s="47"/>
      <c r="J32" s="47"/>
      <c r="K32" s="47"/>
      <c r="L32" s="47"/>
      <c r="M32" s="47"/>
      <c r="N32" s="47"/>
      <c r="O32" s="48"/>
      <c r="P32" s="30"/>
    </row>
    <row r="33" spans="2:16" ht="5" customHeight="1" x14ac:dyDescent="0.2">
      <c r="B33" s="31"/>
      <c r="C33" s="32"/>
      <c r="D33" s="32"/>
      <c r="E33" s="32"/>
      <c r="F33" s="32"/>
      <c r="G33" s="32"/>
      <c r="H33" s="32"/>
      <c r="I33" s="32"/>
      <c r="J33" s="32"/>
      <c r="K33" s="32"/>
      <c r="L33" s="32"/>
      <c r="M33" s="32"/>
      <c r="N33" s="32"/>
      <c r="O33" s="33"/>
      <c r="P33" s="5"/>
    </row>
    <row r="34" spans="2:16" x14ac:dyDescent="0.2">
      <c r="B34" s="25" t="s">
        <v>40</v>
      </c>
      <c r="C34" s="11"/>
      <c r="D34" s="11"/>
      <c r="E34" s="11"/>
      <c r="F34" s="11"/>
      <c r="G34" s="11"/>
      <c r="H34" s="11"/>
      <c r="I34" s="11"/>
      <c r="J34" s="11"/>
      <c r="K34" s="11"/>
      <c r="L34" s="11"/>
      <c r="M34" s="11"/>
      <c r="N34" s="11"/>
      <c r="O34" s="12"/>
      <c r="P34" s="2"/>
    </row>
    <row r="35" spans="2:16" x14ac:dyDescent="0.2">
      <c r="B35" s="10" t="s">
        <v>41</v>
      </c>
      <c r="C35" s="11"/>
      <c r="D35" s="11" t="s">
        <v>13</v>
      </c>
      <c r="E35" s="23">
        <f>E21</f>
        <v>0</v>
      </c>
      <c r="F35" s="11" t="s">
        <v>42</v>
      </c>
      <c r="G35" s="47" t="s">
        <v>53</v>
      </c>
      <c r="H35" s="47"/>
      <c r="I35" s="47"/>
      <c r="J35" s="47"/>
      <c r="K35" s="47"/>
      <c r="L35" s="11"/>
      <c r="M35" s="11"/>
      <c r="N35" s="11"/>
      <c r="O35" s="12"/>
      <c r="P35" s="2"/>
    </row>
    <row r="36" spans="2:16" x14ac:dyDescent="0.2">
      <c r="B36" s="10" t="s">
        <v>43</v>
      </c>
      <c r="C36" s="11"/>
      <c r="D36" s="11" t="s">
        <v>13</v>
      </c>
      <c r="E36" s="11">
        <f>E22</f>
        <v>0</v>
      </c>
      <c r="F36" s="11" t="s">
        <v>42</v>
      </c>
      <c r="G36" s="47"/>
      <c r="H36" s="47"/>
      <c r="I36" s="47"/>
      <c r="J36" s="47"/>
      <c r="K36" s="47"/>
      <c r="L36" s="11"/>
      <c r="M36" s="11"/>
      <c r="N36" s="11"/>
      <c r="O36" s="12"/>
      <c r="P36" s="2"/>
    </row>
    <row r="37" spans="2:16" x14ac:dyDescent="0.2">
      <c r="B37" s="10" t="s">
        <v>44</v>
      </c>
      <c r="C37" s="11"/>
      <c r="D37" s="11" t="s">
        <v>13</v>
      </c>
      <c r="E37" s="23" t="e">
        <f>E23</f>
        <v>#N/A</v>
      </c>
      <c r="F37" s="11" t="s">
        <v>42</v>
      </c>
      <c r="G37" s="47"/>
      <c r="H37" s="47"/>
      <c r="I37" s="47"/>
      <c r="J37" s="47"/>
      <c r="K37" s="47"/>
      <c r="L37" s="11"/>
      <c r="M37" s="11"/>
      <c r="N37" s="11"/>
      <c r="O37" s="12"/>
      <c r="P37" s="2"/>
    </row>
    <row r="38" spans="2:16" ht="5" customHeight="1" x14ac:dyDescent="0.2">
      <c r="B38" s="10"/>
      <c r="C38" s="11"/>
      <c r="D38" s="11"/>
      <c r="E38" s="11"/>
      <c r="F38" s="11"/>
      <c r="G38" s="47"/>
      <c r="H38" s="47"/>
      <c r="I38" s="47"/>
      <c r="J38" s="47"/>
      <c r="K38" s="47"/>
      <c r="L38" s="11"/>
      <c r="N38" s="11"/>
      <c r="O38" s="12"/>
      <c r="P38" s="2"/>
    </row>
    <row r="39" spans="2:16" x14ac:dyDescent="0.2">
      <c r="B39" s="10" t="s">
        <v>45</v>
      </c>
      <c r="C39" s="11"/>
      <c r="D39" s="11"/>
      <c r="E39" s="11"/>
      <c r="F39" s="11"/>
      <c r="G39" s="47"/>
      <c r="H39" s="47"/>
      <c r="I39" s="47"/>
      <c r="J39" s="47"/>
      <c r="K39" s="47"/>
      <c r="L39" s="11"/>
      <c r="M39" s="11"/>
      <c r="N39" s="11"/>
      <c r="O39" s="12"/>
      <c r="P39" s="2"/>
    </row>
    <row r="40" spans="2:16" x14ac:dyDescent="0.2">
      <c r="B40" s="10"/>
      <c r="C40" s="11"/>
      <c r="D40" s="11"/>
      <c r="E40" s="11"/>
      <c r="F40" s="11"/>
      <c r="G40" s="11"/>
      <c r="H40" s="11"/>
      <c r="I40" s="11"/>
      <c r="J40" s="11"/>
      <c r="K40" s="11"/>
      <c r="L40" s="11"/>
      <c r="M40" s="11"/>
      <c r="N40" s="11"/>
      <c r="O40" s="12"/>
      <c r="P40" s="2"/>
    </row>
    <row r="41" spans="2:16" ht="16" thickBot="1" x14ac:dyDescent="0.25">
      <c r="B41" s="34" t="s">
        <v>46</v>
      </c>
      <c r="C41" s="21"/>
      <c r="D41" s="21"/>
      <c r="E41" s="21"/>
      <c r="F41" s="21"/>
      <c r="G41" s="21"/>
      <c r="H41" s="21"/>
      <c r="I41" s="21"/>
      <c r="J41" s="21"/>
      <c r="K41" s="21"/>
      <c r="L41" s="21"/>
      <c r="M41" s="21"/>
      <c r="N41" s="21"/>
      <c r="O41" s="18"/>
      <c r="P41" s="2"/>
    </row>
    <row r="42" spans="2:16" x14ac:dyDescent="0.2">
      <c r="B42" s="2"/>
      <c r="C42" s="2"/>
      <c r="D42" s="2"/>
      <c r="E42" s="2"/>
      <c r="F42" s="2"/>
      <c r="G42" s="2"/>
      <c r="H42" s="2"/>
      <c r="I42" s="2"/>
      <c r="J42" s="2"/>
      <c r="K42" s="2"/>
      <c r="L42" s="2"/>
      <c r="M42" s="2"/>
      <c r="N42" s="2"/>
      <c r="O42" s="2"/>
      <c r="P42" s="2"/>
    </row>
    <row r="43" spans="2:16" hidden="1" x14ac:dyDescent="0.2">
      <c r="B43" s="2"/>
      <c r="C43" s="2"/>
      <c r="D43" s="2"/>
      <c r="E43" s="2"/>
      <c r="F43" s="2"/>
      <c r="G43" s="2"/>
      <c r="H43" s="2"/>
      <c r="I43" s="2"/>
      <c r="J43" s="2"/>
      <c r="K43" s="2"/>
      <c r="L43" s="2"/>
      <c r="M43" s="2"/>
      <c r="N43" s="2"/>
      <c r="O43" s="2"/>
      <c r="P43" s="2"/>
    </row>
  </sheetData>
  <sheetProtection algorithmName="SHA-512" hashValue="BDJJB6JYjDezHc8yzuinKC6fKsU/VQsZd3x4FLdDyj2r4Lg7JUDRULyl3f9fBlGKDOrjRIEWJzR4WEeXC1BG2A==" saltValue="sgFhQjiHOIUfd+p1G0PDWg==" spinCount="100000" sheet="1" objects="1" scenarios="1" selectLockedCells="1"/>
  <mergeCells count="8">
    <mergeCell ref="B26:O26"/>
    <mergeCell ref="B31:O32"/>
    <mergeCell ref="B1:O2"/>
    <mergeCell ref="G35:K39"/>
    <mergeCell ref="J3:O4"/>
    <mergeCell ref="B4:C4"/>
    <mergeCell ref="K5:O5"/>
    <mergeCell ref="I10:O10"/>
  </mergeCells>
  <conditionalFormatting sqref="E14">
    <cfRule type="cellIs" dxfId="6" priority="9" operator="equal">
      <formula>66</formula>
    </cfRule>
  </conditionalFormatting>
  <conditionalFormatting sqref="E14 M14 E23 G23">
    <cfRule type="containsText" dxfId="5" priority="8" operator="containsText" text="#N/B">
      <formula>NOT(ISERROR(SEARCH("#N/B",E14)))</formula>
    </cfRule>
  </conditionalFormatting>
  <conditionalFormatting sqref="E14 M14">
    <cfRule type="cellIs" dxfId="4" priority="6" operator="greaterThan">
      <formula>0</formula>
    </cfRule>
  </conditionalFormatting>
  <conditionalFormatting sqref="B7:O34 B40:O41 B35:G35 B36:F39 L35:O37 L39:O39 L38 N38:O38">
    <cfRule type="expression" dxfId="3" priority="4">
      <formula>"$F$4=$S$3"</formula>
    </cfRule>
  </conditionalFormatting>
  <conditionalFormatting sqref="F4">
    <cfRule type="cellIs" dxfId="2" priority="3" operator="equal">
      <formula>0</formula>
    </cfRule>
  </conditionalFormatting>
  <conditionalFormatting sqref="B7:O37 B39:O41 B38:L38 N38:O38">
    <cfRule type="expression" dxfId="1" priority="2">
      <formula>$S$18=399999</formula>
    </cfRule>
  </conditionalFormatting>
  <conditionalFormatting sqref="F5">
    <cfRule type="cellIs" dxfId="0" priority="1" operator="equal">
      <formula>0</formula>
    </cfRule>
  </conditionalFormatting>
  <dataValidations count="2">
    <dataValidation type="list" allowBlank="1" showInputMessage="1" showErrorMessage="1" sqref="E9" xr:uid="{00000000-0002-0000-0000-000000000000}">
      <formula1>$S$7:$S$8</formula1>
    </dataValidation>
    <dataValidation type="list" allowBlank="1" showInputMessage="1" showErrorMessage="1" sqref="I10" xr:uid="{00000000-0002-0000-0000-000001000000}">
      <formula1>$S$11:$S$15</formula1>
    </dataValidation>
  </dataValidation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 van der Heijden</dc:creator>
  <cp:lastModifiedBy>Microsoft Office User</cp:lastModifiedBy>
  <dcterms:created xsi:type="dcterms:W3CDTF">2017-11-02T10:39:34Z</dcterms:created>
  <dcterms:modified xsi:type="dcterms:W3CDTF">2018-10-30T05:39:28Z</dcterms:modified>
</cp:coreProperties>
</file>