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HuishoudCoach &amp; KantoorCoach\Materialen - Boeken - Manuals\Ondernemingsplan en Marketingplan\"/>
    </mc:Choice>
  </mc:AlternateContent>
  <xr:revisionPtr revIDLastSave="0" documentId="13_ncr:1_{F53B33FE-194D-421D-8C6D-490FB5FBCD2E}" xr6:coauthVersionLast="47" xr6:coauthVersionMax="47" xr10:uidLastSave="{00000000-0000-0000-0000-000000000000}"/>
  <bookViews>
    <workbookView xWindow="-120" yWindow="-120" windowWidth="24240" windowHeight="13140" xr2:uid="{06DBBDD2-BF27-4902-89EE-6C21A0614C8F}"/>
  </bookViews>
  <sheets>
    <sheet name="klantreis" sheetId="6" r:id="rId1"/>
    <sheet name="Investeringsbegroting" sheetId="1" r:id="rId2"/>
    <sheet name="Kostenspecificatie" sheetId="7" r:id="rId3"/>
    <sheet name="Liquiditeitsbegroting" sheetId="2" r:id="rId4"/>
    <sheet name="Balans" sheetId="4" r:id="rId5"/>
    <sheet name="resultatenrekening" sheetId="5" r:id="rId6"/>
    <sheet name="Sheet8" sheetId="8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D15" i="1"/>
  <c r="H19" i="5" l="1"/>
  <c r="G19" i="5"/>
  <c r="F19" i="5"/>
  <c r="D19" i="5"/>
  <c r="C19" i="5"/>
  <c r="H47" i="4"/>
  <c r="I45" i="4"/>
  <c r="J45" i="4" s="1"/>
  <c r="Y47" i="4" s="1"/>
  <c r="G45" i="4"/>
  <c r="H43" i="4"/>
  <c r="I43" i="4" s="1"/>
  <c r="J43" i="4" s="1"/>
  <c r="W43" i="4" s="1"/>
  <c r="I41" i="4"/>
  <c r="J41" i="4" s="1"/>
  <c r="V41" i="4" s="1"/>
  <c r="H41" i="4"/>
  <c r="H39" i="4"/>
  <c r="I39" i="4" s="1"/>
  <c r="J39" i="4" s="1"/>
  <c r="U39" i="4" s="1"/>
  <c r="G37" i="4"/>
  <c r="H37" i="4" s="1"/>
  <c r="I37" i="4" s="1"/>
  <c r="J35" i="4"/>
  <c r="S35" i="4" s="1"/>
  <c r="H35" i="4"/>
  <c r="I35" i="4" s="1"/>
  <c r="G35" i="4"/>
  <c r="G33" i="4"/>
  <c r="H31" i="4"/>
  <c r="I31" i="4" s="1"/>
  <c r="G31" i="4"/>
  <c r="H29" i="4"/>
  <c r="I29" i="4" s="1"/>
  <c r="G29" i="4"/>
  <c r="J29" i="4" s="1"/>
  <c r="P29" i="4" s="1"/>
  <c r="J27" i="4"/>
  <c r="O27" i="4" s="1"/>
  <c r="H27" i="4"/>
  <c r="I27" i="4" s="1"/>
  <c r="G27" i="4"/>
  <c r="G25" i="4"/>
  <c r="H25" i="4" s="1"/>
  <c r="I25" i="4" s="1"/>
  <c r="J25" i="4" s="1"/>
  <c r="N25" i="4" s="1"/>
  <c r="G23" i="4"/>
  <c r="G21" i="4"/>
  <c r="H19" i="4"/>
  <c r="I19" i="4" s="1"/>
  <c r="G19" i="4"/>
  <c r="D17" i="4"/>
  <c r="E17" i="4" s="1"/>
  <c r="F17" i="4" s="1"/>
  <c r="D16" i="4"/>
  <c r="E15" i="4"/>
  <c r="D15" i="4"/>
  <c r="D14" i="4"/>
  <c r="D13" i="4"/>
  <c r="E13" i="4" s="1"/>
  <c r="F13" i="4" s="1"/>
  <c r="D12" i="4"/>
  <c r="E12" i="4" s="1"/>
  <c r="F12" i="4" s="1"/>
  <c r="D11" i="4"/>
  <c r="E11" i="4" s="1"/>
  <c r="D10" i="4"/>
  <c r="D9" i="4"/>
  <c r="E9" i="4" s="1"/>
  <c r="D8" i="4"/>
  <c r="F8" i="4" s="1"/>
  <c r="D7" i="4"/>
  <c r="F7" i="4" s="1"/>
  <c r="D6" i="4"/>
  <c r="E19" i="5" l="1"/>
  <c r="X45" i="4"/>
  <c r="D49" i="4"/>
  <c r="F6" i="4"/>
  <c r="E16" i="4"/>
  <c r="F16" i="4" s="1"/>
  <c r="G49" i="4"/>
  <c r="H21" i="4"/>
  <c r="I21" i="4" s="1"/>
  <c r="J21" i="4" s="1"/>
  <c r="L21" i="4" s="1"/>
  <c r="F11" i="4"/>
  <c r="F15" i="4"/>
  <c r="J31" i="4"/>
  <c r="Q31" i="4" s="1"/>
  <c r="F9" i="4"/>
  <c r="E10" i="4"/>
  <c r="F10" i="4" s="1"/>
  <c r="E14" i="4"/>
  <c r="F14" i="4" s="1"/>
  <c r="J19" i="4"/>
  <c r="H23" i="4"/>
  <c r="I23" i="4" s="1"/>
  <c r="J23" i="4" s="1"/>
  <c r="M23" i="4" s="1"/>
  <c r="H33" i="4"/>
  <c r="I33" i="4" s="1"/>
  <c r="J33" i="4" s="1"/>
  <c r="R33" i="4" s="1"/>
  <c r="J37" i="4"/>
  <c r="T37" i="4" s="1"/>
  <c r="F49" i="4" l="1"/>
  <c r="E49" i="4"/>
  <c r="K19" i="4"/>
  <c r="J49" i="4"/>
  <c r="I49" i="4"/>
  <c r="H49" i="4"/>
  <c r="D27" i="2"/>
  <c r="E27" i="2"/>
  <c r="F27" i="2"/>
  <c r="G27" i="2"/>
  <c r="H27" i="2"/>
  <c r="I27" i="2"/>
  <c r="J27" i="2"/>
  <c r="K27" i="2"/>
  <c r="L27" i="2"/>
  <c r="M27" i="2"/>
  <c r="N27" i="2"/>
  <c r="C27" i="2"/>
  <c r="F10" i="2"/>
  <c r="F29" i="2" s="1"/>
  <c r="G10" i="2"/>
  <c r="H10" i="2"/>
  <c r="I10" i="2"/>
  <c r="J10" i="2"/>
  <c r="K10" i="2"/>
  <c r="K29" i="2" s="1"/>
  <c r="L10" i="2"/>
  <c r="M10" i="2"/>
  <c r="N10" i="2"/>
  <c r="E10" i="2"/>
  <c r="E29" i="2" s="1"/>
  <c r="D10" i="2"/>
  <c r="D29" i="2" s="1"/>
  <c r="C10" i="2"/>
  <c r="C29" i="2" s="1"/>
  <c r="G29" i="2" l="1"/>
  <c r="L29" i="2"/>
  <c r="H29" i="2"/>
  <c r="M29" i="2"/>
  <c r="I29" i="2"/>
  <c r="N29" i="2"/>
  <c r="J29" i="2"/>
</calcChain>
</file>

<file path=xl/sharedStrings.xml><?xml version="1.0" encoding="utf-8"?>
<sst xmlns="http://schemas.openxmlformats.org/spreadsheetml/2006/main" count="421" uniqueCount="267">
  <si>
    <t>Investeringsbegroting</t>
  </si>
  <si>
    <t>website</t>
  </si>
  <si>
    <t>hosting</t>
  </si>
  <si>
    <t>Promotiekosten</t>
  </si>
  <si>
    <t>Eigen inbreng</t>
  </si>
  <si>
    <t>Contante inbreng (bijv. spaargeld</t>
  </si>
  <si>
    <t>Leningen</t>
  </si>
  <si>
    <t>Activa in bezit</t>
  </si>
  <si>
    <t>Financiering</t>
  </si>
  <si>
    <t>Financiering kredietverstrekker</t>
  </si>
  <si>
    <t>Vaste  activa</t>
  </si>
  <si>
    <t>Vlottende activa</t>
  </si>
  <si>
    <t>Kas (reserve)</t>
  </si>
  <si>
    <t>Inventaris</t>
  </si>
  <si>
    <t>Aanloopkosten</t>
  </si>
  <si>
    <t>Totaal</t>
  </si>
  <si>
    <t>Maand</t>
  </si>
  <si>
    <t>Opening kas/bank</t>
  </si>
  <si>
    <t>Ontvangsten</t>
  </si>
  <si>
    <t>Lening</t>
  </si>
  <si>
    <t>Omzet product 2 (excl. btw)</t>
  </si>
  <si>
    <t>Omzet product 1 (excl. btw)</t>
  </si>
  <si>
    <t>Totale ontvangsten</t>
  </si>
  <si>
    <t>Uitgaven</t>
  </si>
  <si>
    <t>Investering</t>
  </si>
  <si>
    <t>vervoerkosten</t>
  </si>
  <si>
    <t>promotiekosten</t>
  </si>
  <si>
    <t>kantoorkosten</t>
  </si>
  <si>
    <t>abonnementen</t>
  </si>
  <si>
    <t>overige kosten</t>
  </si>
  <si>
    <t>renten</t>
  </si>
  <si>
    <t>aflossingen</t>
  </si>
  <si>
    <t>afdracht btw</t>
  </si>
  <si>
    <t>afdracht IB</t>
  </si>
  <si>
    <t>verzekeringskosten</t>
  </si>
  <si>
    <t>personeelskosten</t>
  </si>
  <si>
    <t>Totale uitgaven</t>
  </si>
  <si>
    <t>Eindsaldo</t>
  </si>
  <si>
    <t>broodfonds/pensioen</t>
  </si>
  <si>
    <t>Ondernemingsplan</t>
  </si>
  <si>
    <t>opstart van je bedrijf</t>
  </si>
  <si>
    <t>Marketingplan</t>
  </si>
  <si>
    <t>Kennismakingsgesprek</t>
  </si>
  <si>
    <t>Afronding traject</t>
  </si>
  <si>
    <t>klant ja laten zeggen</t>
  </si>
  <si>
    <t>Klant-traject</t>
  </si>
  <si>
    <t>klant helpen naar beoogd resultaat</t>
  </si>
  <si>
    <t>vsitekaartjes</t>
  </si>
  <si>
    <t>workshops</t>
  </si>
  <si>
    <t>podcast</t>
  </si>
  <si>
    <t>video's</t>
  </si>
  <si>
    <t>Doel:</t>
  </si>
  <si>
    <t>Fase</t>
  </si>
  <si>
    <t>Acties</t>
  </si>
  <si>
    <t>social media</t>
  </si>
  <si>
    <t>Zichtbaar/vindbaar zijn</t>
  </si>
  <si>
    <t>Zichtbaar zijn:</t>
  </si>
  <si>
    <t>omgeving vertellen wat je doet (pitchen)</t>
  </si>
  <si>
    <t>doorverwijzers  inschakelen</t>
  </si>
  <si>
    <t>collega's laten doorverwijzen</t>
  </si>
  <si>
    <t>samenwerkingsverbanden aangaan</t>
  </si>
  <si>
    <t>folders verspreiden</t>
  </si>
  <si>
    <t>colums in (gratis) krantjes</t>
  </si>
  <si>
    <t xml:space="preserve">lezingen (bief, buurthuis, senioren, </t>
  </si>
  <si>
    <t>enquetes/testen</t>
  </si>
  <si>
    <t>vul het ondernemingsplan in</t>
  </si>
  <si>
    <t>naamonderzoek</t>
  </si>
  <si>
    <t>(Welke mensen met welke problemen kunnen zij naar jou doorverwijzen?)</t>
  </si>
  <si>
    <t>…...</t>
  </si>
  <si>
    <t>Plan in je agenda wanneer je er heen gaat</t>
  </si>
  <si>
    <t>(je kunt ook een email sturen, maar langsgaan werkt meestal beter)</t>
  </si>
  <si>
    <t>Pas je pitch aan op deze doorverwijzer (bijv. medisch centrum)</t>
  </si>
  <si>
    <t>Opdracht</t>
  </si>
  <si>
    <t>* maak een investeringsbegroting</t>
  </si>
  <si>
    <t>* maak een liquiditeitsbegroting</t>
  </si>
  <si>
    <t>* zet een balans op</t>
  </si>
  <si>
    <t>KVK inschrijving</t>
  </si>
  <si>
    <t>Belastingdienst btw-nr aanvragen</t>
  </si>
  <si>
    <t>Verzekeringen sluiten</t>
  </si>
  <si>
    <t>Vindbaar zijn:</t>
  </si>
  <si>
    <t>Administratief:</t>
  </si>
  <si>
    <t>Financieel:</t>
  </si>
  <si>
    <t>funnel met emailsequence</t>
  </si>
  <si>
    <t>Nieuwsbrief</t>
  </si>
  <si>
    <t xml:space="preserve">weggevers: e-book, tips, recepten voor DIY, </t>
  </si>
  <si>
    <t>De Klantreis</t>
  </si>
  <si>
    <t>Administratief</t>
  </si>
  <si>
    <t xml:space="preserve">Klantvolgsysteem </t>
  </si>
  <si>
    <t>Contracten</t>
  </si>
  <si>
    <t>Algemene voorwaarden</t>
  </si>
  <si>
    <t>Prijsbepaling</t>
  </si>
  <si>
    <t>modelbrieven</t>
  </si>
  <si>
    <t>Organizer-kit samenstellen</t>
  </si>
  <si>
    <t>(verhuis)dozen</t>
  </si>
  <si>
    <t>schoonmaakmiddelen</t>
  </si>
  <si>
    <t>organizers</t>
  </si>
  <si>
    <t>note-bookjes</t>
  </si>
  <si>
    <t>handige tools</t>
  </si>
  <si>
    <t>* marktanalyse</t>
  </si>
  <si>
    <t>afspraakbevestiging</t>
  </si>
  <si>
    <t>bevestigingsmail afspraken</t>
  </si>
  <si>
    <t>Intake-formulier</t>
  </si>
  <si>
    <t>Contract laten tekenen</t>
  </si>
  <si>
    <t>Plan de campagne maken</t>
  </si>
  <si>
    <t>Focusplek kiezen</t>
  </si>
  <si>
    <t>Wondervraag-stellen</t>
  </si>
  <si>
    <t>Methodieken</t>
  </si>
  <si>
    <t>Kleine Ja's ontlokken</t>
  </si>
  <si>
    <t>algemene bewaarcriteria</t>
  </si>
  <si>
    <t xml:space="preserve">Client activeren </t>
  </si>
  <si>
    <t>specifieke problematieken</t>
  </si>
  <si>
    <t>video/foto/schriftelijk</t>
  </si>
  <si>
    <t>naam en logo bedenken</t>
  </si>
  <si>
    <t>(aspirant) lid NBPO</t>
  </si>
  <si>
    <t>Referentie vragen</t>
  </si>
  <si>
    <t>Schrijf je pitch</t>
  </si>
  <si>
    <t>Ontwerp een folder/visitekaartje</t>
  </si>
  <si>
    <t>Kies een leuke foto</t>
  </si>
  <si>
    <t xml:space="preserve">zet je slogan uit je pitch erop </t>
  </si>
  <si>
    <t>Houd het kort en krachtig</t>
  </si>
  <si>
    <t>en zonder (nadeel) naar (resultaat), neem contact op (CTA)</t>
  </si>
  <si>
    <t>Ik help (specifieke doelgroep) die  (specifiek probleem)</t>
  </si>
  <si>
    <t>Vertel eerst wie je helpt met welk probleem:</t>
  </si>
  <si>
    <t>Daarna vertel je wie jij bent:</t>
  </si>
  <si>
    <t>* zet een resultatenrekening op</t>
  </si>
  <si>
    <t>Zoek drie relevante  specifieke doorverwijzers  in jouw omgeving</t>
  </si>
  <si>
    <t>hun probleem zichtbaar maken</t>
  </si>
  <si>
    <t>je een algemeen organizerprincipe uitlegt</t>
  </si>
  <si>
    <t>Beschrijf een situatie met een cliënt op anonieme wijze waarbij</t>
  </si>
  <si>
    <t xml:space="preserve">Bedenk 3 enquetevragen die voor jouw doelgroep </t>
  </si>
  <si>
    <t xml:space="preserve">Schrijf een blog over een specifieke vraag die je gesteld is </t>
  </si>
  <si>
    <t>of die je zelf hebt (gehad)</t>
  </si>
  <si>
    <t>Tips voor schrijven van een blog:</t>
  </si>
  <si>
    <t>Tips in gebiedende wijs, aangevuld met een toepassing in verhalende stijl</t>
  </si>
  <si>
    <t>Stel modellen op</t>
  </si>
  <si>
    <t>Schrijf de referentie zelf</t>
  </si>
  <si>
    <t>en vraag de klant of het goed is</t>
  </si>
  <si>
    <t>Doorverwijzing vragen</t>
  </si>
  <si>
    <t>Help de klant om de woorden</t>
  </si>
  <si>
    <t>te vinden om op een goede</t>
  </si>
  <si>
    <t>manier door te verwijzen.</t>
  </si>
  <si>
    <t>Kostenoverzicht P.O. Bedrijf</t>
    <phoneticPr fontId="0" type="noConversion"/>
  </si>
  <si>
    <t>Onkostenpost</t>
    <phoneticPr fontId="0" type="noConversion"/>
  </si>
  <si>
    <t>Per jaar</t>
    <phoneticPr fontId="0" type="noConversion"/>
  </si>
  <si>
    <t>Per kwartaal</t>
    <phoneticPr fontId="0" type="noConversion"/>
  </si>
  <si>
    <t>Per maand</t>
    <phoneticPr fontId="0" type="noConversion"/>
  </si>
  <si>
    <t>Opmerking</t>
    <phoneticPr fontId="0" type="noConversion"/>
  </si>
  <si>
    <t>Telefonie en internet</t>
    <phoneticPr fontId="0" type="noConversion"/>
  </si>
  <si>
    <t>Belkosten vaste telefoon</t>
    <phoneticPr fontId="0" type="noConversion"/>
  </si>
  <si>
    <t>Belkosten mobiele telefoon</t>
    <phoneticPr fontId="0" type="noConversion"/>
  </si>
  <si>
    <t>Extra telefoonnummer</t>
    <phoneticPr fontId="0" type="noConversion"/>
  </si>
  <si>
    <t>Internet-aansluiting</t>
  </si>
  <si>
    <t>Subtotaal</t>
    <phoneticPr fontId="0" type="noConversion"/>
  </si>
  <si>
    <t>Kantoorbenodigdheden</t>
    <phoneticPr fontId="0" type="noConversion"/>
  </si>
  <si>
    <t>Afschrijfkosten apparatuur</t>
    <phoneticPr fontId="0" type="noConversion"/>
  </si>
  <si>
    <t>Printpapier</t>
    <phoneticPr fontId="0" type="noConversion"/>
  </si>
  <si>
    <t>Inktpatronen</t>
    <phoneticPr fontId="0" type="noConversion"/>
  </si>
  <si>
    <t>Postzegels</t>
    <phoneticPr fontId="0" type="noConversion"/>
  </si>
  <si>
    <t>Kantoorartikelen</t>
    <phoneticPr fontId="0" type="noConversion"/>
  </si>
  <si>
    <t>Verkoopkosten</t>
    <phoneticPr fontId="0" type="noConversion"/>
  </si>
  <si>
    <t>Foldermateriaal</t>
    <phoneticPr fontId="0" type="noConversion"/>
  </si>
  <si>
    <t>Briefpapier en enveloppen</t>
    <phoneticPr fontId="0" type="noConversion"/>
  </si>
  <si>
    <t>Vistekaartjes</t>
    <phoneticPr fontId="0" type="noConversion"/>
  </si>
  <si>
    <t>Bouw en onderhoud website</t>
    <phoneticPr fontId="0" type="noConversion"/>
  </si>
  <si>
    <t>Advertentiekosten social media</t>
  </si>
  <si>
    <t>Verzekeringen</t>
    <phoneticPr fontId="0" type="noConversion"/>
  </si>
  <si>
    <t>AOV</t>
    <phoneticPr fontId="0" type="noConversion"/>
  </si>
  <si>
    <t>WA + rechtsbijstand</t>
    <phoneticPr fontId="0" type="noConversion"/>
  </si>
  <si>
    <t>Overige kosten</t>
    <phoneticPr fontId="0" type="noConversion"/>
  </si>
  <si>
    <t>Boekhouder</t>
    <phoneticPr fontId="0" type="noConversion"/>
  </si>
  <si>
    <t>Benzinekosten</t>
  </si>
  <si>
    <t>Organizingmaterialen</t>
    <phoneticPr fontId="0" type="noConversion"/>
  </si>
  <si>
    <t>Lidmaatschap(pen)</t>
    <phoneticPr fontId="0" type="noConversion"/>
  </si>
  <si>
    <t>Representatiekosten</t>
  </si>
  <si>
    <t>Onvoorzien</t>
    <phoneticPr fontId="0" type="noConversion"/>
  </si>
  <si>
    <t>Totaal</t>
    <phoneticPr fontId="0" type="noConversion"/>
  </si>
  <si>
    <t>broodfonds</t>
  </si>
  <si>
    <t>Maak het onderwerp zo klein mogelijk</t>
  </si>
  <si>
    <t>bijv. nalatenschap - digitale nlp - wachtwoordenbeheer-social media</t>
  </si>
  <si>
    <t>Maak een website in Hostinger</t>
  </si>
  <si>
    <t>(huisarts, medisch centra, makelaars, notarissen e.d.)</t>
  </si>
  <si>
    <t>Administreren</t>
  </si>
  <si>
    <t>Agenderen</t>
  </si>
  <si>
    <t>Huishouden</t>
  </si>
  <si>
    <t>Opruimen</t>
  </si>
  <si>
    <t>Taken in acties vertalen</t>
  </si>
  <si>
    <t>Oplossingsgericht coachen</t>
  </si>
  <si>
    <t>Communicatie/coaching</t>
  </si>
  <si>
    <t>Wondervraag</t>
  </si>
  <si>
    <t>Successpiraal</t>
  </si>
  <si>
    <t xml:space="preserve">(h)erkennen en hulp inroepen </t>
  </si>
  <si>
    <t>doorverwijzen indien nodig</t>
  </si>
  <si>
    <t>evaluatie en binding</t>
  </si>
  <si>
    <t>de Ham vraag stellen (LSD)</t>
  </si>
  <si>
    <t>Ja's (blijven) krijgen</t>
  </si>
  <si>
    <t>Liquiditeitsbegroting/exploitatiebegroting</t>
  </si>
  <si>
    <t>Jaarbalans 2025</t>
  </si>
  <si>
    <t xml:space="preserve"> </t>
  </si>
  <si>
    <t>Debet</t>
  </si>
  <si>
    <t>Credit</t>
  </si>
  <si>
    <t>Omzet</t>
  </si>
  <si>
    <t>Af te dragen</t>
  </si>
  <si>
    <t>Kosten</t>
  </si>
  <si>
    <t xml:space="preserve">betaalde </t>
  </si>
  <si>
    <t>verrekende</t>
  </si>
  <si>
    <t>kosten</t>
  </si>
  <si>
    <t>Marketing</t>
  </si>
  <si>
    <t>Website</t>
  </si>
  <si>
    <t>Tel./internet</t>
  </si>
  <si>
    <t>Kantoorkosten</t>
  </si>
  <si>
    <t>Literatuur</t>
  </si>
  <si>
    <t>WA-verz</t>
  </si>
  <si>
    <t>Accountant</t>
  </si>
  <si>
    <t>Bijscholing</t>
  </si>
  <si>
    <t>Omschrijving</t>
  </si>
  <si>
    <t>Volgnr</t>
  </si>
  <si>
    <t>incl. BTW</t>
  </si>
  <si>
    <t>BTW</t>
  </si>
  <si>
    <t>excl. BTW</t>
  </si>
  <si>
    <t xml:space="preserve">BTW </t>
  </si>
  <si>
    <t>BTW (100 %)</t>
  </si>
  <si>
    <t>Omzet januari</t>
  </si>
  <si>
    <t>Omzet februari</t>
  </si>
  <si>
    <t>Omzet maart</t>
  </si>
  <si>
    <t>Omzet april</t>
  </si>
  <si>
    <t>Omzet mei</t>
  </si>
  <si>
    <t>Omzet juni</t>
  </si>
  <si>
    <t>Omzet juli</t>
  </si>
  <si>
    <t>Omzet augustus</t>
  </si>
  <si>
    <t>Omzet september</t>
  </si>
  <si>
    <t>Omzet oktober</t>
  </si>
  <si>
    <t>Omzet november</t>
  </si>
  <si>
    <t>Omzet december</t>
  </si>
  <si>
    <t>Marketingkosten (advertenties, folders)</t>
  </si>
  <si>
    <t xml:space="preserve">Website </t>
  </si>
  <si>
    <t>Telefoon/internetkosten</t>
  </si>
  <si>
    <t>Kantoorkosten (inkt, papier, mappen, etc.)</t>
  </si>
  <si>
    <t>WA-verzekering</t>
  </si>
  <si>
    <t>Representatiekosten (zakenlunch, etc. 73,5%)</t>
  </si>
  <si>
    <t>-----------------------------------</t>
  </si>
  <si>
    <t>------------------</t>
  </si>
  <si>
    <t xml:space="preserve"> Totaal</t>
  </si>
  <si>
    <t>Vermeldingen op websites (linkbuilding</t>
  </si>
  <si>
    <t>linkbuilding</t>
  </si>
  <si>
    <t>Organizer-kit</t>
  </si>
  <si>
    <t>Lidmaatschap NBPO</t>
  </si>
  <si>
    <t>Kosten divers</t>
  </si>
  <si>
    <t>divers</t>
  </si>
  <si>
    <t>vervoer</t>
  </si>
  <si>
    <t>credit</t>
  </si>
  <si>
    <t>NBPO</t>
  </si>
  <si>
    <t>representatie</t>
  </si>
  <si>
    <t>Broodfonds</t>
  </si>
  <si>
    <t>Vervoerskosten</t>
  </si>
  <si>
    <t>Beginbalans</t>
  </si>
  <si>
    <t>Verlies</t>
  </si>
  <si>
    <t>Winst</t>
  </si>
  <si>
    <t>Eindbalans</t>
  </si>
  <si>
    <t>Activa</t>
  </si>
  <si>
    <t>lig.middelen (bank)</t>
  </si>
  <si>
    <t>Eigen vermogen</t>
  </si>
  <si>
    <t>Vreemd vermogen</t>
  </si>
  <si>
    <t xml:space="preserve">Omzet </t>
  </si>
  <si>
    <t>BTW regeling kleine zelfstandigen</t>
  </si>
  <si>
    <t xml:space="preserve">Winst </t>
  </si>
  <si>
    <t>------------------------------------------------</t>
  </si>
  <si>
    <t>Winst en verliesrekening (resultatenrekening)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</si>
</sst>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€&quot;\ #,##0.00"/>
    <numFmt numFmtId="166" formatCode="&quot;€ &quot;#,##0.00"/>
    <numFmt numFmtId="167" formatCode="dd/mm/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Verdana"/>
    </font>
    <font>
      <i/>
      <sz val="10"/>
      <name val="Verdana"/>
    </font>
    <font>
      <sz val="10"/>
      <name val="Verdana"/>
      <family val="2"/>
    </font>
    <font>
      <b/>
      <i/>
      <sz val="10"/>
      <name val="Verdana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165" fontId="0" fillId="0" borderId="0" xfId="0" applyNumberFormat="1"/>
    <xf numFmtId="165" fontId="1" fillId="0" borderId="0" xfId="0" applyNumberFormat="1" applyFont="1"/>
    <xf numFmtId="0" fontId="3" fillId="0" borderId="0" xfId="0" applyFont="1"/>
    <xf numFmtId="0" fontId="1" fillId="0" borderId="0" xfId="0" quotePrefix="1" applyFont="1"/>
    <xf numFmtId="0" fontId="0" fillId="0" borderId="0" xfId="0" quotePrefix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6" fontId="9" fillId="0" borderId="0" xfId="0" applyNumberFormat="1" applyFont="1" applyProtection="1">
      <protection locked="0"/>
    </xf>
    <xf numFmtId="166" fontId="10" fillId="0" borderId="0" xfId="0" applyNumberFormat="1" applyFont="1" applyProtection="1">
      <protection locked="0"/>
    </xf>
    <xf numFmtId="166" fontId="9" fillId="0" borderId="0" xfId="0" applyNumberFormat="1" applyFont="1"/>
    <xf numFmtId="166" fontId="0" fillId="0" borderId="0" xfId="0" applyNumberFormat="1"/>
    <xf numFmtId="0" fontId="8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10" fontId="8" fillId="0" borderId="0" xfId="0" applyNumberFormat="1" applyFont="1" applyBorder="1" applyAlignment="1" applyProtection="1">
      <alignment horizontal="center"/>
      <protection locked="0"/>
    </xf>
    <xf numFmtId="166" fontId="9" fillId="0" borderId="0" xfId="0" applyNumberFormat="1" applyFont="1" applyBorder="1" applyProtection="1">
      <protection locked="0"/>
    </xf>
    <xf numFmtId="166" fontId="10" fillId="0" borderId="0" xfId="0" applyNumberFormat="1" applyFont="1" applyBorder="1" applyProtection="1">
      <protection locked="0"/>
    </xf>
    <xf numFmtId="166" fontId="9" fillId="0" borderId="0" xfId="0" applyNumberFormat="1" applyFont="1" applyBorder="1" applyAlignment="1" applyProtection="1">
      <alignment horizontal="right"/>
      <protection locked="0"/>
    </xf>
    <xf numFmtId="166" fontId="9" fillId="0" borderId="0" xfId="0" applyNumberFormat="1" applyFont="1" applyBorder="1"/>
    <xf numFmtId="0" fontId="8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167" fontId="9" fillId="0" borderId="0" xfId="0" applyNumberFormat="1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0" xfId="0" applyFont="1" applyBorder="1"/>
    <xf numFmtId="2" fontId="8" fillId="0" borderId="0" xfId="0" applyNumberFormat="1" applyFont="1" applyBorder="1" applyAlignment="1" applyProtection="1">
      <alignment horizontal="left"/>
      <protection locked="0"/>
    </xf>
    <xf numFmtId="2" fontId="9" fillId="0" borderId="0" xfId="0" applyNumberFormat="1" applyFont="1" applyBorder="1" applyProtection="1">
      <protection locked="0"/>
    </xf>
    <xf numFmtId="0" fontId="0" fillId="0" borderId="0" xfId="0" applyBorder="1"/>
    <xf numFmtId="10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1" fontId="9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166" fontId="12" fillId="0" borderId="0" xfId="0" applyNumberFormat="1" applyFont="1" applyProtection="1">
      <protection locked="0"/>
    </xf>
    <xf numFmtId="0" fontId="9" fillId="0" borderId="0" xfId="0" applyFont="1"/>
    <xf numFmtId="166" fontId="8" fillId="0" borderId="0" xfId="0" applyNumberFormat="1" applyFont="1" applyProtection="1">
      <protection locked="0"/>
    </xf>
    <xf numFmtId="2" fontId="8" fillId="0" borderId="0" xfId="0" applyNumberFormat="1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1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_HuishoudCoach%20&amp;%20KantoorCoach\Boekhouding%20&amp;%20Administratie\Balans\2025\Balans%202025%20De%20HuishoudCoach%20Nieuw.xls" TargetMode="External"/><Relationship Id="rId1" Type="http://schemas.openxmlformats.org/officeDocument/2006/relationships/externalLinkPath" Target="/_HuishoudCoach%20&amp;%20KantoorCoach/Boekhouding%20&amp;%20Administratie/Balans/2025/Balans%202025%20De%20HuishoudCoach%20Nieu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s 1e kwartaal"/>
      <sheetName val="Balans 2e kwartaal"/>
      <sheetName val="Balans 3e kwartaal"/>
      <sheetName val="Balans 4e kwartaal"/>
      <sheetName val="Balans"/>
      <sheetName val="Omzet, kosten, BTW overzicht"/>
      <sheetName val="jaarzicht 2025"/>
      <sheetName val="omzet"/>
      <sheetName val="Qredits"/>
      <sheetName val="Renten OL"/>
      <sheetName val="Trainers"/>
      <sheetName val="Locatiekosten"/>
      <sheetName val="Kantoorkosten"/>
      <sheetName val="Marketing"/>
      <sheetName val="Website"/>
      <sheetName val="telefoonkosten"/>
      <sheetName val="Literatuurkoste"/>
      <sheetName val="accountant"/>
      <sheetName val="bijscholing"/>
      <sheetName val="Erkenningen"/>
      <sheetName val="Vervoers-reiskosten"/>
      <sheetName val="representatie"/>
    </sheetNames>
    <sheetDataSet>
      <sheetData sheetId="0">
        <row r="6">
          <cell r="D6">
            <v>0</v>
          </cell>
        </row>
        <row r="7">
          <cell r="D7">
            <v>0</v>
          </cell>
        </row>
        <row r="8">
          <cell r="D8">
            <v>0</v>
          </cell>
        </row>
      </sheetData>
      <sheetData sheetId="1">
        <row r="9">
          <cell r="D9">
            <v>0</v>
          </cell>
        </row>
        <row r="10">
          <cell r="D10">
            <v>0</v>
          </cell>
        </row>
        <row r="11">
          <cell r="D11">
            <v>0</v>
          </cell>
        </row>
      </sheetData>
      <sheetData sheetId="2">
        <row r="12">
          <cell r="D12">
            <v>0</v>
          </cell>
        </row>
        <row r="14">
          <cell r="D14">
            <v>0</v>
          </cell>
        </row>
      </sheetData>
      <sheetData sheetId="3"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49">
          <cell r="H49" t="str">
            <v>------------------</v>
          </cell>
        </row>
      </sheetData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AE5F-6D2F-4916-9ADF-EBD75DC5508B}">
  <dimension ref="A1:J58"/>
  <sheetViews>
    <sheetView tabSelected="1" topLeftCell="A21" workbookViewId="0">
      <selection activeCell="B33" sqref="B33"/>
    </sheetView>
  </sheetViews>
  <sheetFormatPr defaultRowHeight="15" x14ac:dyDescent="0.25"/>
  <cols>
    <col min="2" max="2" width="30.42578125" customWidth="1"/>
    <col min="3" max="3" width="4.5703125" customWidth="1"/>
    <col min="4" max="4" width="48.140625" customWidth="1"/>
    <col min="5" max="5" width="5.42578125" customWidth="1"/>
    <col min="6" max="6" width="25.7109375" bestFit="1" customWidth="1"/>
    <col min="7" max="7" width="4.140625" customWidth="1"/>
    <col min="8" max="8" width="32.5703125" bestFit="1" customWidth="1"/>
    <col min="9" max="9" width="3.5703125" customWidth="1"/>
    <col min="10" max="10" width="29" bestFit="1" customWidth="1"/>
    <col min="11" max="11" width="3.5703125" customWidth="1"/>
  </cols>
  <sheetData>
    <row r="1" spans="1:10" x14ac:dyDescent="0.25">
      <c r="A1" s="2" t="s">
        <v>85</v>
      </c>
    </row>
    <row r="2" spans="1:10" s="2" customFormat="1" x14ac:dyDescent="0.25">
      <c r="A2" s="2" t="s">
        <v>52</v>
      </c>
      <c r="B2" s="2" t="s">
        <v>39</v>
      </c>
      <c r="D2" s="2" t="s">
        <v>41</v>
      </c>
      <c r="F2" s="2" t="s">
        <v>42</v>
      </c>
      <c r="H2" s="2" t="s">
        <v>45</v>
      </c>
      <c r="J2" s="2" t="s">
        <v>43</v>
      </c>
    </row>
    <row r="3" spans="1:10" x14ac:dyDescent="0.25">
      <c r="A3" s="1" t="s">
        <v>51</v>
      </c>
      <c r="B3" t="s">
        <v>40</v>
      </c>
      <c r="D3" t="s">
        <v>55</v>
      </c>
      <c r="F3" t="s">
        <v>44</v>
      </c>
      <c r="H3" t="s">
        <v>46</v>
      </c>
      <c r="J3" t="s">
        <v>192</v>
      </c>
    </row>
    <row r="4" spans="1:10" x14ac:dyDescent="0.25">
      <c r="A4" s="1"/>
    </row>
    <row r="6" spans="1:10" x14ac:dyDescent="0.25">
      <c r="A6" s="1" t="s">
        <v>53</v>
      </c>
      <c r="B6" s="1" t="s">
        <v>80</v>
      </c>
      <c r="D6" s="1" t="s">
        <v>79</v>
      </c>
      <c r="F6" s="7" t="s">
        <v>106</v>
      </c>
      <c r="H6" s="1" t="s">
        <v>106</v>
      </c>
      <c r="J6" s="1" t="s">
        <v>114</v>
      </c>
    </row>
    <row r="7" spans="1:10" x14ac:dyDescent="0.25">
      <c r="B7" t="s">
        <v>112</v>
      </c>
      <c r="D7" t="s">
        <v>57</v>
      </c>
      <c r="F7" s="8" t="s">
        <v>193</v>
      </c>
      <c r="H7" t="s">
        <v>184</v>
      </c>
      <c r="J7" t="s">
        <v>111</v>
      </c>
    </row>
    <row r="8" spans="1:10" x14ac:dyDescent="0.25">
      <c r="B8" t="s">
        <v>66</v>
      </c>
      <c r="D8" t="s">
        <v>58</v>
      </c>
      <c r="F8" t="s">
        <v>107</v>
      </c>
      <c r="H8" t="s">
        <v>181</v>
      </c>
    </row>
    <row r="9" spans="1:10" x14ac:dyDescent="0.25">
      <c r="B9" s="3" t="s">
        <v>87</v>
      </c>
      <c r="D9" t="s">
        <v>180</v>
      </c>
      <c r="F9" t="s">
        <v>103</v>
      </c>
      <c r="H9" t="s">
        <v>182</v>
      </c>
      <c r="J9" t="s">
        <v>135</v>
      </c>
    </row>
    <row r="10" spans="1:10" x14ac:dyDescent="0.25">
      <c r="B10" s="3" t="s">
        <v>88</v>
      </c>
      <c r="D10" t="s">
        <v>59</v>
      </c>
      <c r="F10" t="s">
        <v>104</v>
      </c>
      <c r="H10" t="s">
        <v>183</v>
      </c>
      <c r="J10" t="s">
        <v>136</v>
      </c>
    </row>
    <row r="11" spans="1:10" x14ac:dyDescent="0.25">
      <c r="B11" s="3" t="s">
        <v>89</v>
      </c>
      <c r="D11" t="s">
        <v>60</v>
      </c>
      <c r="F11" t="s">
        <v>108</v>
      </c>
      <c r="H11" t="s">
        <v>109</v>
      </c>
    </row>
    <row r="12" spans="1:10" x14ac:dyDescent="0.25">
      <c r="B12" s="3" t="s">
        <v>91</v>
      </c>
      <c r="D12" t="s">
        <v>1</v>
      </c>
      <c r="F12" t="s">
        <v>105</v>
      </c>
      <c r="H12" t="s">
        <v>185</v>
      </c>
    </row>
    <row r="13" spans="1:10" x14ac:dyDescent="0.25">
      <c r="B13" s="3" t="s">
        <v>113</v>
      </c>
      <c r="D13" t="s">
        <v>47</v>
      </c>
    </row>
    <row r="14" spans="1:10" x14ac:dyDescent="0.25">
      <c r="B14" s="3"/>
      <c r="D14" t="s">
        <v>68</v>
      </c>
    </row>
    <row r="15" spans="1:10" x14ac:dyDescent="0.25">
      <c r="B15" s="3"/>
    </row>
    <row r="16" spans="1:10" x14ac:dyDescent="0.25">
      <c r="B16" s="1" t="s">
        <v>81</v>
      </c>
      <c r="D16" s="1" t="s">
        <v>56</v>
      </c>
      <c r="F16" s="1" t="s">
        <v>86</v>
      </c>
      <c r="H16" s="1" t="s">
        <v>187</v>
      </c>
      <c r="J16" s="1" t="s">
        <v>137</v>
      </c>
    </row>
    <row r="17" spans="1:10" x14ac:dyDescent="0.25">
      <c r="B17" s="3" t="s">
        <v>76</v>
      </c>
      <c r="D17" s="3" t="s">
        <v>61</v>
      </c>
      <c r="F17" t="s">
        <v>99</v>
      </c>
      <c r="H17" t="s">
        <v>194</v>
      </c>
      <c r="J17" t="s">
        <v>138</v>
      </c>
    </row>
    <row r="18" spans="1:10" x14ac:dyDescent="0.25">
      <c r="B18" s="3" t="s">
        <v>77</v>
      </c>
      <c r="D18" t="s">
        <v>62</v>
      </c>
      <c r="F18" t="s">
        <v>101</v>
      </c>
      <c r="H18" t="s">
        <v>186</v>
      </c>
      <c r="J18" t="s">
        <v>139</v>
      </c>
    </row>
    <row r="19" spans="1:10" x14ac:dyDescent="0.25">
      <c r="B19" s="3" t="s">
        <v>78</v>
      </c>
      <c r="D19" t="s">
        <v>63</v>
      </c>
      <c r="F19" t="s">
        <v>102</v>
      </c>
      <c r="H19" t="s">
        <v>188</v>
      </c>
      <c r="J19" t="s">
        <v>140</v>
      </c>
    </row>
    <row r="20" spans="1:10" x14ac:dyDescent="0.25">
      <c r="B20" s="3" t="s">
        <v>90</v>
      </c>
      <c r="D20" t="s">
        <v>48</v>
      </c>
      <c r="F20" t="s">
        <v>100</v>
      </c>
      <c r="H20" t="s">
        <v>189</v>
      </c>
    </row>
    <row r="21" spans="1:10" x14ac:dyDescent="0.25">
      <c r="B21" s="3"/>
      <c r="D21" t="s">
        <v>49</v>
      </c>
    </row>
    <row r="22" spans="1:10" x14ac:dyDescent="0.25">
      <c r="B22" s="3"/>
      <c r="D22" t="s">
        <v>50</v>
      </c>
      <c r="H22" s="1" t="s">
        <v>110</v>
      </c>
      <c r="J22" s="1"/>
    </row>
    <row r="23" spans="1:10" x14ac:dyDescent="0.25">
      <c r="B23" s="1" t="s">
        <v>92</v>
      </c>
      <c r="D23" t="s">
        <v>64</v>
      </c>
      <c r="H23" t="s">
        <v>190</v>
      </c>
    </row>
    <row r="24" spans="1:10" x14ac:dyDescent="0.25">
      <c r="B24" s="3" t="s">
        <v>93</v>
      </c>
      <c r="D24" t="s">
        <v>54</v>
      </c>
      <c r="H24" t="s">
        <v>191</v>
      </c>
    </row>
    <row r="25" spans="1:10" x14ac:dyDescent="0.25">
      <c r="B25" s="3" t="s">
        <v>94</v>
      </c>
      <c r="D25" t="s">
        <v>82</v>
      </c>
    </row>
    <row r="26" spans="1:10" x14ac:dyDescent="0.25">
      <c r="B26" s="3" t="s">
        <v>95</v>
      </c>
      <c r="D26" t="s">
        <v>83</v>
      </c>
      <c r="J26" s="1"/>
    </row>
    <row r="27" spans="1:10" x14ac:dyDescent="0.25">
      <c r="B27" s="3" t="s">
        <v>96</v>
      </c>
      <c r="D27" t="s">
        <v>84</v>
      </c>
    </row>
    <row r="28" spans="1:10" x14ac:dyDescent="0.25">
      <c r="B28" s="3" t="s">
        <v>97</v>
      </c>
    </row>
    <row r="29" spans="1:10" x14ac:dyDescent="0.25">
      <c r="B29" s="3"/>
    </row>
    <row r="30" spans="1:10" x14ac:dyDescent="0.25">
      <c r="A30" s="1" t="s">
        <v>72</v>
      </c>
      <c r="B30" s="6" t="s">
        <v>65</v>
      </c>
      <c r="D30" s="6" t="s">
        <v>115</v>
      </c>
      <c r="F30" s="6" t="s">
        <v>134</v>
      </c>
    </row>
    <row r="31" spans="1:10" x14ac:dyDescent="0.25">
      <c r="B31" s="3" t="s">
        <v>98</v>
      </c>
      <c r="D31" t="s">
        <v>119</v>
      </c>
    </row>
    <row r="32" spans="1:10" x14ac:dyDescent="0.25">
      <c r="B32" t="s">
        <v>73</v>
      </c>
      <c r="D32" t="s">
        <v>122</v>
      </c>
    </row>
    <row r="33" spans="2:4" x14ac:dyDescent="0.25">
      <c r="B33" t="s">
        <v>74</v>
      </c>
      <c r="D33" t="s">
        <v>121</v>
      </c>
    </row>
    <row r="34" spans="2:4" x14ac:dyDescent="0.25">
      <c r="B34" t="s">
        <v>75</v>
      </c>
      <c r="D34" t="s">
        <v>120</v>
      </c>
    </row>
    <row r="35" spans="2:4" x14ac:dyDescent="0.25">
      <c r="B35" t="s">
        <v>124</v>
      </c>
      <c r="D35" t="s">
        <v>123</v>
      </c>
    </row>
    <row r="37" spans="2:4" x14ac:dyDescent="0.25">
      <c r="B37" s="6" t="s">
        <v>179</v>
      </c>
      <c r="D37" s="6" t="s">
        <v>116</v>
      </c>
    </row>
    <row r="38" spans="2:4" x14ac:dyDescent="0.25">
      <c r="D38" t="s">
        <v>117</v>
      </c>
    </row>
    <row r="39" spans="2:4" x14ac:dyDescent="0.25">
      <c r="B39" s="6"/>
      <c r="D39" t="s">
        <v>118</v>
      </c>
    </row>
    <row r="40" spans="2:4" x14ac:dyDescent="0.25">
      <c r="B40" s="6"/>
    </row>
    <row r="41" spans="2:4" x14ac:dyDescent="0.25">
      <c r="D41" s="6" t="s">
        <v>125</v>
      </c>
    </row>
    <row r="42" spans="2:4" x14ac:dyDescent="0.25">
      <c r="D42" t="s">
        <v>71</v>
      </c>
    </row>
    <row r="43" spans="2:4" x14ac:dyDescent="0.25">
      <c r="D43" t="s">
        <v>67</v>
      </c>
    </row>
    <row r="44" spans="2:4" x14ac:dyDescent="0.25">
      <c r="D44" t="s">
        <v>69</v>
      </c>
    </row>
    <row r="45" spans="2:4" x14ac:dyDescent="0.25">
      <c r="D45" t="s">
        <v>70</v>
      </c>
    </row>
    <row r="47" spans="2:4" x14ac:dyDescent="0.25">
      <c r="D47" s="6" t="s">
        <v>129</v>
      </c>
    </row>
    <row r="48" spans="2:4" x14ac:dyDescent="0.25">
      <c r="D48" s="6" t="s">
        <v>126</v>
      </c>
    </row>
    <row r="50" spans="4:4" x14ac:dyDescent="0.25">
      <c r="D50" s="6" t="s">
        <v>130</v>
      </c>
    </row>
    <row r="51" spans="4:4" x14ac:dyDescent="0.25">
      <c r="D51" s="6" t="s">
        <v>131</v>
      </c>
    </row>
    <row r="52" spans="4:4" x14ac:dyDescent="0.25">
      <c r="D52" s="3" t="s">
        <v>132</v>
      </c>
    </row>
    <row r="53" spans="4:4" x14ac:dyDescent="0.25">
      <c r="D53" s="3" t="s">
        <v>133</v>
      </c>
    </row>
    <row r="54" spans="4:4" x14ac:dyDescent="0.25">
      <c r="D54" s="3" t="s">
        <v>177</v>
      </c>
    </row>
    <row r="55" spans="4:4" x14ac:dyDescent="0.25">
      <c r="D55" s="3" t="s">
        <v>178</v>
      </c>
    </row>
    <row r="57" spans="4:4" x14ac:dyDescent="0.25">
      <c r="D57" s="6" t="s">
        <v>128</v>
      </c>
    </row>
    <row r="58" spans="4:4" x14ac:dyDescent="0.25">
      <c r="D58" s="6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1273-3651-4D1D-B9F9-FBF16A1ED3CA}">
  <dimension ref="C2:H15"/>
  <sheetViews>
    <sheetView workbookViewId="0">
      <selection activeCell="C2" sqref="C2:H15"/>
    </sheetView>
  </sheetViews>
  <sheetFormatPr defaultRowHeight="15" x14ac:dyDescent="0.25"/>
  <cols>
    <col min="3" max="3" width="20.7109375" bestFit="1" customWidth="1"/>
    <col min="4" max="4" width="16.42578125" style="4" bestFit="1" customWidth="1"/>
    <col min="7" max="7" width="31.140625" bestFit="1" customWidth="1"/>
    <col min="8" max="8" width="9.140625" style="4"/>
  </cols>
  <sheetData>
    <row r="2" spans="3:8" x14ac:dyDescent="0.25">
      <c r="C2" s="2" t="s">
        <v>0</v>
      </c>
    </row>
    <row r="4" spans="3:8" x14ac:dyDescent="0.25">
      <c r="C4" s="1" t="s">
        <v>10</v>
      </c>
      <c r="G4" s="1" t="s">
        <v>4</v>
      </c>
    </row>
    <row r="5" spans="3:8" x14ac:dyDescent="0.25">
      <c r="C5" t="s">
        <v>13</v>
      </c>
      <c r="D5" s="4">
        <v>0</v>
      </c>
      <c r="G5" s="3" t="s">
        <v>7</v>
      </c>
      <c r="H5" s="4">
        <v>0</v>
      </c>
    </row>
    <row r="6" spans="3:8" x14ac:dyDescent="0.25">
      <c r="G6" t="s">
        <v>5</v>
      </c>
      <c r="H6" s="4">
        <v>0</v>
      </c>
    </row>
    <row r="7" spans="3:8" x14ac:dyDescent="0.25">
      <c r="G7" t="s">
        <v>6</v>
      </c>
      <c r="H7" s="4">
        <v>0</v>
      </c>
    </row>
    <row r="9" spans="3:8" x14ac:dyDescent="0.25">
      <c r="C9" s="1" t="s">
        <v>11</v>
      </c>
      <c r="G9" s="1" t="s">
        <v>8</v>
      </c>
    </row>
    <row r="10" spans="3:8" x14ac:dyDescent="0.25">
      <c r="C10" t="s">
        <v>14</v>
      </c>
      <c r="D10" s="4">
        <v>0</v>
      </c>
      <c r="G10" t="s">
        <v>9</v>
      </c>
      <c r="H10" s="4">
        <v>0</v>
      </c>
    </row>
    <row r="11" spans="3:8" x14ac:dyDescent="0.25">
      <c r="C11" t="s">
        <v>3</v>
      </c>
      <c r="D11" s="4">
        <v>0</v>
      </c>
    </row>
    <row r="13" spans="3:8" x14ac:dyDescent="0.25">
      <c r="C13" t="s">
        <v>12</v>
      </c>
      <c r="D13" s="4">
        <v>0</v>
      </c>
    </row>
    <row r="15" spans="3:8" s="1" customFormat="1" x14ac:dyDescent="0.25">
      <c r="C15" s="1" t="s">
        <v>15</v>
      </c>
      <c r="D15" s="5">
        <f>SUM(D5:D14)</f>
        <v>0</v>
      </c>
      <c r="F15" s="1" t="s">
        <v>15</v>
      </c>
      <c r="H15" s="5">
        <f>SUM(H5:H14)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94A6-9CD1-4764-942D-82467956B530}">
  <dimension ref="A1:E43"/>
  <sheetViews>
    <sheetView topLeftCell="A16" workbookViewId="0">
      <selection activeCell="A31" sqref="A31"/>
    </sheetView>
  </sheetViews>
  <sheetFormatPr defaultRowHeight="15" x14ac:dyDescent="0.25"/>
  <cols>
    <col min="1" max="1" width="31.140625" bestFit="1" customWidth="1"/>
    <col min="2" max="2" width="9.42578125" bestFit="1" customWidth="1"/>
    <col min="3" max="3" width="14.42578125" bestFit="1" customWidth="1"/>
    <col min="4" max="4" width="12.42578125" bestFit="1" customWidth="1"/>
    <col min="5" max="5" width="12.5703125" bestFit="1" customWidth="1"/>
  </cols>
  <sheetData>
    <row r="1" spans="1:5" x14ac:dyDescent="0.25">
      <c r="A1" s="9" t="s">
        <v>141</v>
      </c>
    </row>
    <row r="3" spans="1:5" x14ac:dyDescent="0.25">
      <c r="A3" s="9" t="s">
        <v>142</v>
      </c>
      <c r="B3" s="9" t="s">
        <v>143</v>
      </c>
      <c r="C3" s="9" t="s">
        <v>144</v>
      </c>
      <c r="D3" s="9" t="s">
        <v>145</v>
      </c>
      <c r="E3" s="9" t="s">
        <v>146</v>
      </c>
    </row>
    <row r="5" spans="1:5" x14ac:dyDescent="0.25">
      <c r="A5" s="10" t="s">
        <v>147</v>
      </c>
    </row>
    <row r="6" spans="1:5" x14ac:dyDescent="0.25">
      <c r="A6" t="s">
        <v>148</v>
      </c>
    </row>
    <row r="7" spans="1:5" x14ac:dyDescent="0.25">
      <c r="A7" t="s">
        <v>149</v>
      </c>
    </row>
    <row r="8" spans="1:5" x14ac:dyDescent="0.25">
      <c r="A8" t="s">
        <v>150</v>
      </c>
    </row>
    <row r="9" spans="1:5" x14ac:dyDescent="0.25">
      <c r="A9" s="11" t="s">
        <v>151</v>
      </c>
    </row>
    <row r="10" spans="1:5" x14ac:dyDescent="0.25">
      <c r="A10" s="12" t="s">
        <v>152</v>
      </c>
    </row>
    <row r="12" spans="1:5" x14ac:dyDescent="0.25">
      <c r="A12" s="10" t="s">
        <v>153</v>
      </c>
    </row>
    <row r="13" spans="1:5" x14ac:dyDescent="0.25">
      <c r="A13" t="s">
        <v>154</v>
      </c>
      <c r="E13" s="11"/>
    </row>
    <row r="14" spans="1:5" x14ac:dyDescent="0.25">
      <c r="A14" t="s">
        <v>155</v>
      </c>
    </row>
    <row r="15" spans="1:5" x14ac:dyDescent="0.25">
      <c r="A15" t="s">
        <v>156</v>
      </c>
    </row>
    <row r="16" spans="1:5" x14ac:dyDescent="0.25">
      <c r="A16" t="s">
        <v>157</v>
      </c>
    </row>
    <row r="17" spans="1:1" x14ac:dyDescent="0.25">
      <c r="A17" t="s">
        <v>158</v>
      </c>
    </row>
    <row r="18" spans="1:1" x14ac:dyDescent="0.25">
      <c r="A18" s="12" t="s">
        <v>152</v>
      </c>
    </row>
    <row r="20" spans="1:1" x14ac:dyDescent="0.25">
      <c r="A20" s="1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s="11" t="s">
        <v>164</v>
      </c>
    </row>
    <row r="26" spans="1:1" x14ac:dyDescent="0.25">
      <c r="A26" s="12" t="s">
        <v>152</v>
      </c>
    </row>
    <row r="28" spans="1:1" x14ac:dyDescent="0.25">
      <c r="A28" s="10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176</v>
      </c>
    </row>
    <row r="32" spans="1:1" x14ac:dyDescent="0.25">
      <c r="A32" s="12" t="s">
        <v>152</v>
      </c>
    </row>
    <row r="34" spans="1:1" x14ac:dyDescent="0.25">
      <c r="A34" s="10" t="s">
        <v>168</v>
      </c>
    </row>
    <row r="35" spans="1:1" x14ac:dyDescent="0.25">
      <c r="A35" t="s">
        <v>169</v>
      </c>
    </row>
    <row r="36" spans="1:1" x14ac:dyDescent="0.25">
      <c r="A36" s="11" t="s">
        <v>170</v>
      </c>
    </row>
    <row r="37" spans="1:1" x14ac:dyDescent="0.25">
      <c r="A37" t="s">
        <v>171</v>
      </c>
    </row>
    <row r="38" spans="1:1" x14ac:dyDescent="0.25">
      <c r="A38" t="s">
        <v>172</v>
      </c>
    </row>
    <row r="39" spans="1:1" x14ac:dyDescent="0.25">
      <c r="A39" t="s">
        <v>173</v>
      </c>
    </row>
    <row r="40" spans="1:1" x14ac:dyDescent="0.25">
      <c r="A40" t="s">
        <v>174</v>
      </c>
    </row>
    <row r="41" spans="1:1" x14ac:dyDescent="0.25">
      <c r="A41" s="12" t="s">
        <v>152</v>
      </c>
    </row>
    <row r="43" spans="1:1" x14ac:dyDescent="0.25">
      <c r="A43" s="12" t="s">
        <v>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1580-7821-4E87-AB3B-270ED610473D}">
  <dimension ref="B2:N29"/>
  <sheetViews>
    <sheetView topLeftCell="A2" workbookViewId="0">
      <selection activeCell="B2" sqref="B2:N29"/>
    </sheetView>
  </sheetViews>
  <sheetFormatPr defaultRowHeight="15" x14ac:dyDescent="0.25"/>
  <cols>
    <col min="2" max="2" width="25.140625" bestFit="1" customWidth="1"/>
  </cols>
  <sheetData>
    <row r="2" spans="2:14" x14ac:dyDescent="0.25">
      <c r="B2" s="2" t="s">
        <v>195</v>
      </c>
    </row>
    <row r="3" spans="2:14" s="1" customFormat="1" x14ac:dyDescent="0.25">
      <c r="B3" s="1" t="s">
        <v>16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</row>
    <row r="4" spans="2:14" x14ac:dyDescent="0.25">
      <c r="B4" s="1" t="s">
        <v>17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</row>
    <row r="5" spans="2:14" x14ac:dyDescent="0.25">
      <c r="B5" s="1" t="s">
        <v>18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2:14" x14ac:dyDescent="0.25">
      <c r="B6" t="s">
        <v>4</v>
      </c>
      <c r="C6" s="4">
        <v>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2:14" x14ac:dyDescent="0.25">
      <c r="B7" t="s">
        <v>19</v>
      </c>
      <c r="C7" s="4">
        <v>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2:14" x14ac:dyDescent="0.25">
      <c r="B8" t="s">
        <v>21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</row>
    <row r="9" spans="2:14" x14ac:dyDescent="0.25">
      <c r="B9" t="s">
        <v>20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2:14" s="1" customFormat="1" x14ac:dyDescent="0.25">
      <c r="B10" s="1" t="s">
        <v>22</v>
      </c>
      <c r="C10" s="5">
        <f>SUM(C6:C9)</f>
        <v>0</v>
      </c>
      <c r="D10" s="5">
        <f>SUM(D6:D9)</f>
        <v>0</v>
      </c>
      <c r="E10" s="5">
        <f>SUM(E$6:E$9)</f>
        <v>0</v>
      </c>
      <c r="F10" s="5">
        <f>SUM(F$6:F$9)</f>
        <v>0</v>
      </c>
      <c r="G10" s="5">
        <f>SUM(G$6:G$9)</f>
        <v>0</v>
      </c>
      <c r="H10" s="5">
        <f>SUM(H$6:H$9)</f>
        <v>0</v>
      </c>
      <c r="I10" s="5">
        <f>SUM(I$6:I$9)</f>
        <v>0</v>
      </c>
      <c r="J10" s="5">
        <f>SUM(J$6:J$9)</f>
        <v>0</v>
      </c>
      <c r="K10" s="5">
        <f>SUM(K$6:K$9)</f>
        <v>0</v>
      </c>
      <c r="L10" s="5">
        <f>SUM(L$6:L$9)</f>
        <v>0</v>
      </c>
      <c r="M10" s="5">
        <f>SUM(M$6:M$9)</f>
        <v>0</v>
      </c>
      <c r="N10" s="5">
        <f>SUM(N$6:N$9)</f>
        <v>0</v>
      </c>
    </row>
    <row r="11" spans="2:14" x14ac:dyDescent="0.2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2:14" x14ac:dyDescent="0.25">
      <c r="B12" s="1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4" x14ac:dyDescent="0.25">
      <c r="B13" t="s">
        <v>24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2:14" x14ac:dyDescent="0.25">
      <c r="B14" t="s">
        <v>25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2:14" x14ac:dyDescent="0.25">
      <c r="B15" t="s">
        <v>26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</row>
    <row r="16" spans="2:14" x14ac:dyDescent="0.25">
      <c r="B16" t="s">
        <v>27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</row>
    <row r="17" spans="2:14" x14ac:dyDescent="0.25">
      <c r="B17" t="s">
        <v>28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2:14" x14ac:dyDescent="0.25">
      <c r="B18" t="s">
        <v>2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</row>
    <row r="19" spans="2:14" x14ac:dyDescent="0.25">
      <c r="B19" t="s">
        <v>34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2:14" x14ac:dyDescent="0.25">
      <c r="B20" t="s">
        <v>35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</row>
    <row r="21" spans="2:14" x14ac:dyDescent="0.25">
      <c r="B21" t="s">
        <v>30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2:14" x14ac:dyDescent="0.25">
      <c r="B22" t="s">
        <v>31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2:14" x14ac:dyDescent="0.25">
      <c r="B23" t="s">
        <v>29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2:14" x14ac:dyDescent="0.25">
      <c r="B24" t="s">
        <v>32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</row>
    <row r="25" spans="2:14" x14ac:dyDescent="0.25">
      <c r="B25" t="s">
        <v>33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</row>
    <row r="26" spans="2:14" x14ac:dyDescent="0.25">
      <c r="B26" t="s">
        <v>38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</row>
    <row r="27" spans="2:14" s="1" customFormat="1" x14ac:dyDescent="0.25">
      <c r="B27" s="1" t="s">
        <v>36</v>
      </c>
      <c r="C27" s="5">
        <f>SUM(C$13:C$26)</f>
        <v>0</v>
      </c>
      <c r="D27" s="5">
        <f t="shared" ref="D27:N27" si="0">SUM(D$13:D$26)</f>
        <v>0</v>
      </c>
      <c r="E27" s="5">
        <f t="shared" si="0"/>
        <v>0</v>
      </c>
      <c r="F27" s="5">
        <f t="shared" si="0"/>
        <v>0</v>
      </c>
      <c r="G27" s="5">
        <f t="shared" si="0"/>
        <v>0</v>
      </c>
      <c r="H27" s="5">
        <f t="shared" si="0"/>
        <v>0</v>
      </c>
      <c r="I27" s="5">
        <f t="shared" si="0"/>
        <v>0</v>
      </c>
      <c r="J27" s="5">
        <f t="shared" si="0"/>
        <v>0</v>
      </c>
      <c r="K27" s="5">
        <f t="shared" si="0"/>
        <v>0</v>
      </c>
      <c r="L27" s="5">
        <f t="shared" si="0"/>
        <v>0</v>
      </c>
      <c r="M27" s="5">
        <f t="shared" si="0"/>
        <v>0</v>
      </c>
      <c r="N27" s="5">
        <f t="shared" si="0"/>
        <v>0</v>
      </c>
    </row>
    <row r="29" spans="2:14" s="1" customFormat="1" x14ac:dyDescent="0.25">
      <c r="B29" s="1" t="s">
        <v>37</v>
      </c>
      <c r="C29" s="5">
        <f>C$10-C$27</f>
        <v>0</v>
      </c>
      <c r="D29" s="5">
        <f>D$10-D$27</f>
        <v>0</v>
      </c>
      <c r="E29" s="5">
        <f>E$10-E$27</f>
        <v>0</v>
      </c>
      <c r="F29" s="5">
        <f>F$10-F$27</f>
        <v>0</v>
      </c>
      <c r="G29" s="5">
        <f>G$10-G$27</f>
        <v>0</v>
      </c>
      <c r="H29" s="5">
        <f>H$10-H$27</f>
        <v>0</v>
      </c>
      <c r="I29" s="5">
        <f>I$10-I$27</f>
        <v>0</v>
      </c>
      <c r="J29" s="5">
        <f>J$10-J$27</f>
        <v>0</v>
      </c>
      <c r="K29" s="5">
        <f>K$10-K$27</f>
        <v>0</v>
      </c>
      <c r="L29" s="5">
        <f>L$10-L$27</f>
        <v>0</v>
      </c>
      <c r="M29" s="5">
        <f>M$10-M$27</f>
        <v>0</v>
      </c>
      <c r="N29" s="5">
        <f>N$10-N$27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0286-BE3C-4E79-A8C4-56B04C17EF1E}">
  <dimension ref="B2:AA52"/>
  <sheetViews>
    <sheetView workbookViewId="0">
      <selection activeCell="B15" sqref="B15"/>
    </sheetView>
  </sheetViews>
  <sheetFormatPr defaultRowHeight="15" x14ac:dyDescent="0.25"/>
  <cols>
    <col min="2" max="2" width="40.28515625" bestFit="1" customWidth="1"/>
    <col min="4" max="4" width="11.28515625" bestFit="1" customWidth="1"/>
    <col min="5" max="5" width="12.140625" bestFit="1" customWidth="1"/>
    <col min="6" max="6" width="11.28515625" bestFit="1" customWidth="1"/>
    <col min="9" max="9" width="12" bestFit="1" customWidth="1"/>
    <col min="10" max="10" width="11.28515625" bestFit="1" customWidth="1"/>
    <col min="13" max="13" width="11.7109375" bestFit="1" customWidth="1"/>
    <col min="16" max="16" width="12.7109375" bestFit="1" customWidth="1"/>
    <col min="17" max="17" width="12.7109375" customWidth="1"/>
    <col min="19" max="19" width="11.28515625" bestFit="1" customWidth="1"/>
    <col min="20" max="20" width="11" bestFit="1" customWidth="1"/>
    <col min="23" max="23" width="13.140625" bestFit="1" customWidth="1"/>
    <col min="25" max="25" width="14.28515625" bestFit="1" customWidth="1"/>
    <col min="26" max="26" width="13.140625" bestFit="1" customWidth="1"/>
  </cols>
  <sheetData>
    <row r="2" spans="2:27" x14ac:dyDescent="0.25">
      <c r="B2" s="26"/>
      <c r="C2" s="20"/>
      <c r="D2" s="20"/>
      <c r="E2" s="20"/>
      <c r="F2" s="19"/>
      <c r="G2" s="20"/>
      <c r="H2" s="20"/>
      <c r="I2" s="21"/>
      <c r="J2" s="20"/>
      <c r="K2" s="20"/>
      <c r="L2" s="20"/>
      <c r="M2" s="20"/>
      <c r="N2" s="20"/>
      <c r="O2" s="20"/>
      <c r="P2" s="20"/>
      <c r="Q2" s="20"/>
      <c r="R2" s="20"/>
      <c r="S2" s="20"/>
      <c r="T2" s="13"/>
      <c r="U2" s="13"/>
      <c r="V2" s="13"/>
      <c r="W2" s="13"/>
    </row>
    <row r="3" spans="2:27" x14ac:dyDescent="0.25">
      <c r="B3" s="27" t="s">
        <v>196</v>
      </c>
      <c r="C3" s="19" t="s">
        <v>197</v>
      </c>
      <c r="D3" s="19" t="s">
        <v>198</v>
      </c>
      <c r="E3" s="19" t="s">
        <v>198</v>
      </c>
      <c r="F3" s="19" t="s">
        <v>198</v>
      </c>
      <c r="G3" s="19" t="s">
        <v>199</v>
      </c>
      <c r="H3" s="19" t="s">
        <v>199</v>
      </c>
      <c r="I3" s="19" t="s">
        <v>199</v>
      </c>
      <c r="J3" s="19" t="s">
        <v>199</v>
      </c>
      <c r="K3" s="19" t="s">
        <v>199</v>
      </c>
      <c r="L3" s="19" t="s">
        <v>199</v>
      </c>
      <c r="M3" s="19" t="s">
        <v>199</v>
      </c>
      <c r="N3" s="19" t="s">
        <v>199</v>
      </c>
      <c r="O3" s="19" t="s">
        <v>199</v>
      </c>
      <c r="P3" s="19" t="s">
        <v>199</v>
      </c>
      <c r="Q3" s="19" t="s">
        <v>199</v>
      </c>
      <c r="R3" s="19" t="s">
        <v>199</v>
      </c>
      <c r="S3" s="19" t="s">
        <v>199</v>
      </c>
      <c r="T3" s="14" t="s">
        <v>199</v>
      </c>
      <c r="U3" s="14" t="s">
        <v>199</v>
      </c>
      <c r="V3" s="14" t="s">
        <v>199</v>
      </c>
      <c r="W3" s="14" t="s">
        <v>199</v>
      </c>
      <c r="X3" s="14" t="s">
        <v>249</v>
      </c>
      <c r="Y3" s="14" t="s">
        <v>199</v>
      </c>
      <c r="Z3" s="14"/>
      <c r="AA3" s="14"/>
    </row>
    <row r="4" spans="2:27" x14ac:dyDescent="0.25">
      <c r="B4" s="19"/>
      <c r="C4" s="19"/>
      <c r="D4" s="19" t="s">
        <v>200</v>
      </c>
      <c r="E4" s="19" t="s">
        <v>201</v>
      </c>
      <c r="F4" s="19" t="s">
        <v>200</v>
      </c>
      <c r="G4" s="19" t="s">
        <v>202</v>
      </c>
      <c r="H4" s="19" t="s">
        <v>203</v>
      </c>
      <c r="I4" s="19" t="s">
        <v>204</v>
      </c>
      <c r="J4" s="19" t="s">
        <v>205</v>
      </c>
      <c r="K4" s="19" t="s">
        <v>206</v>
      </c>
      <c r="L4" s="19" t="s">
        <v>207</v>
      </c>
      <c r="M4" s="19" t="s">
        <v>243</v>
      </c>
      <c r="N4" s="19" t="s">
        <v>208</v>
      </c>
      <c r="O4" s="19" t="s">
        <v>209</v>
      </c>
      <c r="P4" s="19" t="s">
        <v>244</v>
      </c>
      <c r="Q4" s="19" t="s">
        <v>210</v>
      </c>
      <c r="R4" s="19" t="s">
        <v>211</v>
      </c>
      <c r="S4" s="19" t="s">
        <v>212</v>
      </c>
      <c r="T4" s="14" t="s">
        <v>213</v>
      </c>
      <c r="U4" s="14" t="s">
        <v>248</v>
      </c>
      <c r="V4" s="14" t="s">
        <v>252</v>
      </c>
      <c r="W4" s="14" t="s">
        <v>250</v>
      </c>
      <c r="X4" s="14" t="s">
        <v>251</v>
      </c>
      <c r="Y4" s="14" t="s">
        <v>247</v>
      </c>
      <c r="Z4" s="14"/>
      <c r="AA4" s="14"/>
    </row>
    <row r="5" spans="2:27" x14ac:dyDescent="0.25">
      <c r="B5" s="19" t="s">
        <v>214</v>
      </c>
      <c r="C5" s="19" t="s">
        <v>215</v>
      </c>
      <c r="D5" s="19" t="s">
        <v>216</v>
      </c>
      <c r="E5" s="19" t="s">
        <v>217</v>
      </c>
      <c r="F5" s="19" t="s">
        <v>218</v>
      </c>
      <c r="G5" s="19" t="s">
        <v>216</v>
      </c>
      <c r="H5" s="19" t="s">
        <v>219</v>
      </c>
      <c r="I5" s="19" t="s">
        <v>220</v>
      </c>
      <c r="J5" s="19" t="s">
        <v>218</v>
      </c>
      <c r="K5" s="19" t="s">
        <v>205</v>
      </c>
      <c r="L5" s="19" t="s">
        <v>205</v>
      </c>
      <c r="M5" s="19" t="s">
        <v>205</v>
      </c>
      <c r="N5" s="19" t="s">
        <v>202</v>
      </c>
      <c r="O5" s="19" t="s">
        <v>202</v>
      </c>
      <c r="P5" s="19" t="s">
        <v>205</v>
      </c>
      <c r="Q5" s="19" t="s">
        <v>205</v>
      </c>
      <c r="R5" s="19" t="s">
        <v>202</v>
      </c>
      <c r="S5" s="19" t="s">
        <v>202</v>
      </c>
      <c r="T5" s="14" t="s">
        <v>202</v>
      </c>
      <c r="U5" s="14" t="s">
        <v>205</v>
      </c>
      <c r="V5" s="14" t="s">
        <v>205</v>
      </c>
      <c r="W5" s="14" t="s">
        <v>205</v>
      </c>
      <c r="X5" s="14" t="s">
        <v>205</v>
      </c>
      <c r="Y5" s="14" t="s">
        <v>205</v>
      </c>
      <c r="Z5" s="14"/>
      <c r="AA5" s="14"/>
    </row>
    <row r="6" spans="2:27" x14ac:dyDescent="0.25">
      <c r="B6" s="20" t="s">
        <v>221</v>
      </c>
      <c r="C6" s="20">
        <v>1</v>
      </c>
      <c r="D6" s="22">
        <f>'[1]Balans 1e kwartaal'!D6</f>
        <v>0</v>
      </c>
      <c r="E6" s="22">
        <v>0</v>
      </c>
      <c r="F6" s="22">
        <f t="shared" ref="F6:F17" si="0">D6-E6</f>
        <v>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15"/>
      <c r="U6" s="15"/>
      <c r="V6" s="15"/>
      <c r="W6" s="15"/>
    </row>
    <row r="7" spans="2:27" x14ac:dyDescent="0.25">
      <c r="B7" s="20" t="s">
        <v>222</v>
      </c>
      <c r="C7" s="20">
        <v>2</v>
      </c>
      <c r="D7" s="22">
        <f>'[1]Balans 1e kwartaal'!D7</f>
        <v>0</v>
      </c>
      <c r="E7" s="22">
        <v>0</v>
      </c>
      <c r="F7" s="22">
        <f t="shared" si="0"/>
        <v>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15"/>
      <c r="U7" s="15"/>
      <c r="V7" s="15"/>
      <c r="W7" s="15"/>
    </row>
    <row r="8" spans="2:27" x14ac:dyDescent="0.25">
      <c r="B8" s="20" t="s">
        <v>223</v>
      </c>
      <c r="C8" s="20">
        <v>3</v>
      </c>
      <c r="D8" s="22">
        <f>'[1]Balans 1e kwartaal'!D8</f>
        <v>0</v>
      </c>
      <c r="E8" s="22">
        <v>0</v>
      </c>
      <c r="F8" s="22">
        <f t="shared" si="0"/>
        <v>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15"/>
      <c r="U8" s="15"/>
      <c r="V8" s="15"/>
      <c r="W8" s="15"/>
    </row>
    <row r="9" spans="2:27" x14ac:dyDescent="0.25">
      <c r="B9" s="20" t="s">
        <v>224</v>
      </c>
      <c r="C9" s="20">
        <v>4</v>
      </c>
      <c r="D9" s="22">
        <f>'[1]Balans 2e kwartaal'!D9</f>
        <v>0</v>
      </c>
      <c r="E9" s="22">
        <f t="shared" ref="E9:E17" si="1">D9*21/121</f>
        <v>0</v>
      </c>
      <c r="F9" s="22">
        <f t="shared" si="0"/>
        <v>0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15"/>
      <c r="U9" s="15"/>
      <c r="V9" s="15"/>
      <c r="W9" s="15"/>
    </row>
    <row r="10" spans="2:27" x14ac:dyDescent="0.25">
      <c r="B10" s="20" t="s">
        <v>225</v>
      </c>
      <c r="C10" s="20">
        <v>5</v>
      </c>
      <c r="D10" s="22">
        <f>'[1]Balans 2e kwartaal'!D10</f>
        <v>0</v>
      </c>
      <c r="E10" s="22">
        <f t="shared" si="1"/>
        <v>0</v>
      </c>
      <c r="F10" s="22">
        <f t="shared" si="0"/>
        <v>0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15"/>
      <c r="U10" s="15"/>
      <c r="V10" s="15"/>
      <c r="W10" s="15"/>
    </row>
    <row r="11" spans="2:27" x14ac:dyDescent="0.25">
      <c r="B11" s="20" t="s">
        <v>226</v>
      </c>
      <c r="C11" s="20">
        <v>6</v>
      </c>
      <c r="D11" s="22">
        <f>'[1]Balans 2e kwartaal'!D11</f>
        <v>0</v>
      </c>
      <c r="E11" s="22">
        <f t="shared" si="1"/>
        <v>0</v>
      </c>
      <c r="F11" s="22">
        <f t="shared" si="0"/>
        <v>0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15"/>
      <c r="U11" s="15"/>
      <c r="V11" s="15"/>
      <c r="W11" s="15"/>
    </row>
    <row r="12" spans="2:27" x14ac:dyDescent="0.25">
      <c r="B12" s="20" t="s">
        <v>227</v>
      </c>
      <c r="C12" s="20">
        <v>7</v>
      </c>
      <c r="D12" s="22">
        <f>'[1]Balans 3e kwartaal'!D12</f>
        <v>0</v>
      </c>
      <c r="E12" s="22">
        <f t="shared" si="1"/>
        <v>0</v>
      </c>
      <c r="F12" s="22">
        <f t="shared" si="0"/>
        <v>0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15"/>
      <c r="U12" s="15"/>
      <c r="V12" s="15"/>
      <c r="W12" s="15"/>
    </row>
    <row r="13" spans="2:27" x14ac:dyDescent="0.25">
      <c r="B13" s="20" t="s">
        <v>228</v>
      </c>
      <c r="C13" s="20">
        <v>8</v>
      </c>
      <c r="D13" s="22">
        <f>[1]omzet!P28</f>
        <v>0</v>
      </c>
      <c r="E13" s="22">
        <f t="shared" si="1"/>
        <v>0</v>
      </c>
      <c r="F13" s="22">
        <f t="shared" si="0"/>
        <v>0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15"/>
      <c r="U13" s="15"/>
      <c r="V13" s="15"/>
      <c r="W13" s="15"/>
    </row>
    <row r="14" spans="2:27" x14ac:dyDescent="0.25">
      <c r="B14" s="20" t="s">
        <v>229</v>
      </c>
      <c r="C14" s="20">
        <v>9</v>
      </c>
      <c r="D14" s="22">
        <f>'[1]Balans 3e kwartaal'!D14</f>
        <v>0</v>
      </c>
      <c r="E14" s="22">
        <f t="shared" si="1"/>
        <v>0</v>
      </c>
      <c r="F14" s="22">
        <f t="shared" si="0"/>
        <v>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15"/>
      <c r="U14" s="15"/>
      <c r="V14" s="15"/>
      <c r="W14" s="15"/>
    </row>
    <row r="15" spans="2:27" x14ac:dyDescent="0.25">
      <c r="B15" s="20" t="s">
        <v>230</v>
      </c>
      <c r="C15" s="20">
        <v>10</v>
      </c>
      <c r="D15" s="22">
        <f>'[1]Balans 4e kwartaal'!D15</f>
        <v>0</v>
      </c>
      <c r="E15" s="22">
        <f t="shared" si="1"/>
        <v>0</v>
      </c>
      <c r="F15" s="22">
        <f t="shared" si="0"/>
        <v>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15"/>
      <c r="U15" s="15"/>
      <c r="V15" s="15"/>
      <c r="W15" s="15"/>
    </row>
    <row r="16" spans="2:27" x14ac:dyDescent="0.25">
      <c r="B16" s="20" t="s">
        <v>231</v>
      </c>
      <c r="C16" s="20">
        <v>11</v>
      </c>
      <c r="D16" s="22">
        <f>'[1]Balans 4e kwartaal'!D16</f>
        <v>0</v>
      </c>
      <c r="E16" s="22">
        <f t="shared" si="1"/>
        <v>0</v>
      </c>
      <c r="F16" s="22">
        <f t="shared" si="0"/>
        <v>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15"/>
      <c r="U16" s="15"/>
      <c r="V16" s="15"/>
      <c r="W16" s="15"/>
    </row>
    <row r="17" spans="2:23" x14ac:dyDescent="0.25">
      <c r="B17" s="20" t="s">
        <v>232</v>
      </c>
      <c r="C17" s="20">
        <v>12</v>
      </c>
      <c r="D17" s="22">
        <f>'[1]Balans 4e kwartaal'!D17</f>
        <v>0</v>
      </c>
      <c r="E17" s="22">
        <f t="shared" si="1"/>
        <v>0</v>
      </c>
      <c r="F17" s="22">
        <f t="shared" si="0"/>
        <v>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15"/>
      <c r="U17" s="15"/>
      <c r="V17" s="15"/>
      <c r="W17" s="15"/>
    </row>
    <row r="18" spans="2:23" x14ac:dyDescent="0.25">
      <c r="B18" s="20"/>
      <c r="C18" s="20"/>
      <c r="D18" s="23"/>
      <c r="E18" s="23"/>
      <c r="F18" s="23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15"/>
      <c r="U18" s="15"/>
      <c r="V18" s="15"/>
      <c r="W18" s="15"/>
    </row>
    <row r="19" spans="2:23" x14ac:dyDescent="0.25">
      <c r="B19" s="28" t="s">
        <v>233</v>
      </c>
      <c r="C19" s="20">
        <v>13</v>
      </c>
      <c r="D19" s="22"/>
      <c r="E19" s="22" t="s">
        <v>197</v>
      </c>
      <c r="F19" s="22"/>
      <c r="G19" s="22">
        <f>'[1]Balans 1e kwartaal'!G19+'[1]Balans 2e kwartaal'!G19+'[1]Balans 3e kwartaal'!G19+'[1]Balans 4e kwartaal'!G21</f>
        <v>0</v>
      </c>
      <c r="H19" s="22">
        <f>'[1]Balans 1e kwartaal'!H19+'[1]Balans 2e kwartaal'!H19+'[1]Balans 3e kwartaal'!H19+'[1]Balans 4e kwartaal'!H21</f>
        <v>0</v>
      </c>
      <c r="I19" s="22">
        <f>H19</f>
        <v>0</v>
      </c>
      <c r="J19" s="22">
        <f>G19-I19</f>
        <v>0</v>
      </c>
      <c r="K19" s="22">
        <f>J19</f>
        <v>0</v>
      </c>
      <c r="L19" s="22" t="s">
        <v>197</v>
      </c>
      <c r="M19" s="22" t="s">
        <v>197</v>
      </c>
      <c r="N19" s="22" t="s">
        <v>197</v>
      </c>
      <c r="O19" s="22" t="s">
        <v>197</v>
      </c>
      <c r="P19" s="22"/>
      <c r="Q19" s="22"/>
      <c r="R19" s="22" t="s">
        <v>197</v>
      </c>
      <c r="S19" s="22" t="s">
        <v>197</v>
      </c>
      <c r="T19" s="15"/>
      <c r="U19" s="15"/>
      <c r="V19" s="15"/>
      <c r="W19" s="15"/>
    </row>
    <row r="20" spans="2:23" x14ac:dyDescent="0.25">
      <c r="B20" s="20" t="s">
        <v>197</v>
      </c>
      <c r="C20" s="20" t="s">
        <v>197</v>
      </c>
      <c r="D20" s="22" t="s">
        <v>197</v>
      </c>
      <c r="E20" s="22" t="s">
        <v>197</v>
      </c>
      <c r="F20" s="22"/>
      <c r="G20" s="22" t="s">
        <v>197</v>
      </c>
      <c r="H20" s="22"/>
      <c r="I20" s="22"/>
      <c r="J20" s="22" t="s">
        <v>197</v>
      </c>
      <c r="K20" s="22" t="s">
        <v>197</v>
      </c>
      <c r="L20" s="22" t="s">
        <v>197</v>
      </c>
      <c r="M20" s="22" t="s">
        <v>197</v>
      </c>
      <c r="N20" s="22" t="s">
        <v>197</v>
      </c>
      <c r="O20" s="22" t="s">
        <v>197</v>
      </c>
      <c r="P20" s="22"/>
      <c r="Q20" s="22"/>
      <c r="R20" s="22" t="s">
        <v>197</v>
      </c>
      <c r="S20" s="22" t="s">
        <v>197</v>
      </c>
      <c r="T20" s="15"/>
      <c r="U20" s="15"/>
      <c r="V20" s="15"/>
      <c r="W20" s="15"/>
    </row>
    <row r="21" spans="2:23" x14ac:dyDescent="0.25">
      <c r="B21" s="20" t="s">
        <v>234</v>
      </c>
      <c r="C21" s="20">
        <v>14</v>
      </c>
      <c r="D21" s="22"/>
      <c r="E21" s="22"/>
      <c r="F21" s="22"/>
      <c r="G21" s="22">
        <f>'[1]Balans 1e kwartaal'!G21+'[1]Balans 2e kwartaal'!G21+'[1]Balans 3e kwartaal'!G21+'[1]Balans 4e kwartaal'!G23</f>
        <v>0</v>
      </c>
      <c r="H21" s="22">
        <f>G21/121*21</f>
        <v>0</v>
      </c>
      <c r="I21" s="22">
        <f>H21</f>
        <v>0</v>
      </c>
      <c r="J21" s="22">
        <f>G21-I21</f>
        <v>0</v>
      </c>
      <c r="K21" s="22"/>
      <c r="L21" s="22">
        <f>J21</f>
        <v>0</v>
      </c>
      <c r="M21" s="22"/>
      <c r="N21" s="22"/>
      <c r="O21" s="22"/>
      <c r="P21" s="22"/>
      <c r="Q21" s="22"/>
      <c r="R21" s="22"/>
      <c r="S21" s="22"/>
      <c r="T21" s="15"/>
      <c r="U21" s="15"/>
      <c r="V21" s="15"/>
      <c r="W21" s="15"/>
    </row>
    <row r="22" spans="2:23" x14ac:dyDescent="0.25">
      <c r="B22" s="20"/>
      <c r="C22" s="2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15"/>
      <c r="U22" s="15"/>
      <c r="V22" s="15"/>
      <c r="W22" s="15"/>
    </row>
    <row r="23" spans="2:23" x14ac:dyDescent="0.25">
      <c r="B23" s="20" t="s">
        <v>242</v>
      </c>
      <c r="C23" s="20">
        <v>15</v>
      </c>
      <c r="D23" s="22"/>
      <c r="E23" s="22"/>
      <c r="F23" s="22"/>
      <c r="G23" s="22">
        <f>'[1]Balans 1e kwartaal'!G23+'[1]Balans 2e kwartaal'!G23+'[1]Balans 3e kwartaal'!G23+'[1]Balans 4e kwartaal'!G25</f>
        <v>0</v>
      </c>
      <c r="H23" s="22">
        <f>G23/121*21</f>
        <v>0</v>
      </c>
      <c r="I23" s="22">
        <f>H23</f>
        <v>0</v>
      </c>
      <c r="J23" s="22">
        <f>G23-I23</f>
        <v>0</v>
      </c>
      <c r="K23" s="22"/>
      <c r="L23" s="22"/>
      <c r="M23" s="22">
        <f>J23</f>
        <v>0</v>
      </c>
      <c r="N23" s="22"/>
      <c r="O23" s="22"/>
      <c r="P23" s="22"/>
      <c r="Q23" s="22"/>
      <c r="R23" s="22"/>
      <c r="S23" s="22"/>
      <c r="T23" s="15"/>
      <c r="U23" s="15"/>
      <c r="V23" s="15"/>
      <c r="W23" s="15"/>
    </row>
    <row r="24" spans="2:23" x14ac:dyDescent="0.25">
      <c r="B24" s="20"/>
      <c r="C24" s="20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15"/>
      <c r="U24" s="15"/>
      <c r="V24" s="15"/>
      <c r="W24" s="15"/>
    </row>
    <row r="25" spans="2:23" x14ac:dyDescent="0.25">
      <c r="B25" s="20" t="s">
        <v>235</v>
      </c>
      <c r="C25" s="20">
        <v>16</v>
      </c>
      <c r="D25" s="22" t="s">
        <v>197</v>
      </c>
      <c r="E25" s="22" t="s">
        <v>197</v>
      </c>
      <c r="F25" s="22"/>
      <c r="G25" s="22">
        <f>'[1]Balans 1e kwartaal'!G25+'[1]Balans 2e kwartaal'!G25+'[1]Balans 3e kwartaal'!G25+'[1]Balans 4e kwartaal'!G27</f>
        <v>0</v>
      </c>
      <c r="H25" s="22">
        <f>G25/121*21</f>
        <v>0</v>
      </c>
      <c r="I25" s="22">
        <f>H25</f>
        <v>0</v>
      </c>
      <c r="J25" s="22">
        <f>G25-I25</f>
        <v>0</v>
      </c>
      <c r="K25" s="22" t="s">
        <v>197</v>
      </c>
      <c r="L25" s="22" t="s">
        <v>197</v>
      </c>
      <c r="M25" s="22"/>
      <c r="N25" s="22">
        <f>J25</f>
        <v>0</v>
      </c>
      <c r="O25" s="22" t="s">
        <v>197</v>
      </c>
      <c r="P25" s="22"/>
      <c r="Q25" s="22"/>
      <c r="R25" s="22" t="s">
        <v>197</v>
      </c>
      <c r="S25" s="22" t="s">
        <v>197</v>
      </c>
      <c r="T25" s="15"/>
      <c r="U25" s="15"/>
      <c r="V25" s="15"/>
      <c r="W25" s="15"/>
    </row>
    <row r="26" spans="2:23" x14ac:dyDescent="0.25">
      <c r="B26" s="20"/>
      <c r="C26" s="20" t="s">
        <v>197</v>
      </c>
      <c r="D26" s="22" t="s">
        <v>197</v>
      </c>
      <c r="E26" s="22" t="s">
        <v>197</v>
      </c>
      <c r="F26" s="22"/>
      <c r="G26" s="22" t="s">
        <v>197</v>
      </c>
      <c r="H26" s="22"/>
      <c r="I26" s="22"/>
      <c r="J26" s="22" t="s">
        <v>197</v>
      </c>
      <c r="K26" s="22" t="s">
        <v>197</v>
      </c>
      <c r="L26" s="22" t="s">
        <v>197</v>
      </c>
      <c r="M26" s="22" t="s">
        <v>197</v>
      </c>
      <c r="N26" s="22" t="s">
        <v>197</v>
      </c>
      <c r="O26" s="22" t="s">
        <v>197</v>
      </c>
      <c r="P26" s="22"/>
      <c r="Q26" s="22"/>
      <c r="R26" s="22" t="s">
        <v>197</v>
      </c>
      <c r="S26" s="22" t="s">
        <v>197</v>
      </c>
      <c r="T26" s="15"/>
      <c r="U26" s="15"/>
      <c r="V26" s="15"/>
      <c r="W26" s="15"/>
    </row>
    <row r="27" spans="2:23" x14ac:dyDescent="0.25">
      <c r="B27" s="20" t="s">
        <v>236</v>
      </c>
      <c r="C27" s="20">
        <v>17</v>
      </c>
      <c r="D27" s="22"/>
      <c r="E27" s="22"/>
      <c r="F27" s="22"/>
      <c r="G27" s="22">
        <f>'[1]Balans 1e kwartaal'!G27+'[1]Balans 2e kwartaal'!G27+'[1]Balans 3e kwartaal'!G27+'[1]Balans 4e kwartaal'!G29</f>
        <v>0</v>
      </c>
      <c r="H27" s="22">
        <f>'[1]Balans 1e kwartaal'!H27+'[1]Balans 2e kwartaal'!H27+'[1]Balans 3e kwartaal'!H27+'[1]Balans 4e kwartaal'!H29</f>
        <v>0</v>
      </c>
      <c r="I27" s="22">
        <f>H27</f>
        <v>0</v>
      </c>
      <c r="J27" s="22">
        <f>'[1]Balans 1e kwartaal'!J27+'[1]Balans 2e kwartaal'!J27+'[1]Balans 3e kwartaal'!J27+'[1]Balans 4e kwartaal'!J29</f>
        <v>0</v>
      </c>
      <c r="K27" s="22"/>
      <c r="L27" s="22"/>
      <c r="M27" s="22"/>
      <c r="N27" s="22"/>
      <c r="O27" s="22">
        <f>J27</f>
        <v>0</v>
      </c>
      <c r="P27" s="22"/>
      <c r="Q27" s="22"/>
      <c r="R27" s="22"/>
      <c r="S27" s="22"/>
      <c r="T27" s="15"/>
      <c r="U27" s="15"/>
      <c r="V27" s="15"/>
      <c r="W27" s="15"/>
    </row>
    <row r="28" spans="2:23" x14ac:dyDescent="0.25">
      <c r="B28" s="20"/>
      <c r="C28" s="20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15"/>
      <c r="U28" s="15"/>
      <c r="V28" s="15"/>
      <c r="W28" s="15"/>
    </row>
    <row r="29" spans="2:23" x14ac:dyDescent="0.25">
      <c r="B29" s="20" t="s">
        <v>244</v>
      </c>
      <c r="C29" s="20">
        <v>18</v>
      </c>
      <c r="D29" s="22"/>
      <c r="E29" s="22"/>
      <c r="F29" s="22"/>
      <c r="G29" s="22">
        <f>'[1]Balans 1e kwartaal'!G29+'[1]Balans 2e kwartaal'!G29+'[1]Balans 3e kwartaal'!G29+'[1]Balans 4e kwartaal'!G31</f>
        <v>0</v>
      </c>
      <c r="H29" s="22">
        <f>'[1]Balans 1e kwartaal'!H29+'[1]Balans 2e kwartaal'!H29+'[1]Balans 3e kwartaal'!H29+'[1]Balans 4e kwartaal'!H31</f>
        <v>0</v>
      </c>
      <c r="I29" s="22">
        <f>H29</f>
        <v>0</v>
      </c>
      <c r="J29" s="22">
        <f>G29-I29</f>
        <v>0</v>
      </c>
      <c r="K29" s="22"/>
      <c r="L29" s="22"/>
      <c r="M29" s="22"/>
      <c r="N29" s="22"/>
      <c r="O29" s="22"/>
      <c r="P29" s="22">
        <f>J29</f>
        <v>0</v>
      </c>
      <c r="Q29" s="22"/>
      <c r="R29" s="22"/>
      <c r="S29" s="22"/>
      <c r="T29" s="15"/>
      <c r="U29" s="15"/>
      <c r="V29" s="15"/>
      <c r="W29" s="15"/>
    </row>
    <row r="30" spans="2:23" x14ac:dyDescent="0.25">
      <c r="B30" s="20"/>
      <c r="C30" s="20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15"/>
      <c r="U30" s="15"/>
      <c r="V30" s="15"/>
      <c r="W30" s="15"/>
    </row>
    <row r="31" spans="2:23" x14ac:dyDescent="0.25">
      <c r="B31" s="20" t="s">
        <v>210</v>
      </c>
      <c r="C31" s="20">
        <v>19</v>
      </c>
      <c r="D31" s="22"/>
      <c r="E31" s="22"/>
      <c r="F31" s="22"/>
      <c r="G31" s="22">
        <f>'[1]Balans 1e kwartaal'!G31+'[1]Balans 2e kwartaal'!G31+'[1]Balans 3e kwartaal'!G31+'[1]Balans 4e kwartaal'!G33</f>
        <v>0</v>
      </c>
      <c r="H31" s="22">
        <f>'[1]Balans 1e kwartaal'!H31+'[1]Balans 2e kwartaal'!H31+'[1]Balans 3e kwartaal'!H31+'[1]Balans 4e kwartaal'!H33</f>
        <v>0</v>
      </c>
      <c r="I31" s="22">
        <f>H31</f>
        <v>0</v>
      </c>
      <c r="J31" s="22">
        <f>G31-I31</f>
        <v>0</v>
      </c>
      <c r="K31" s="22"/>
      <c r="L31" s="22"/>
      <c r="M31" s="22"/>
      <c r="N31" s="22"/>
      <c r="O31" s="22"/>
      <c r="P31" s="22"/>
      <c r="Q31" s="22">
        <f>J31</f>
        <v>0</v>
      </c>
      <c r="R31" s="22"/>
      <c r="S31" s="22"/>
      <c r="T31" s="15"/>
      <c r="U31" s="15"/>
      <c r="V31" s="15"/>
      <c r="W31" s="15"/>
    </row>
    <row r="32" spans="2:23" x14ac:dyDescent="0.25">
      <c r="B32" s="20"/>
      <c r="C32" s="20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15"/>
      <c r="U32" s="15"/>
      <c r="V32" s="15"/>
      <c r="W32" s="15"/>
    </row>
    <row r="33" spans="2:26" x14ac:dyDescent="0.25">
      <c r="B33" s="20" t="s">
        <v>237</v>
      </c>
      <c r="C33" s="20">
        <v>20</v>
      </c>
      <c r="D33" s="22"/>
      <c r="E33" s="22"/>
      <c r="F33" s="22"/>
      <c r="G33" s="22">
        <f>'[1]Balans 1e kwartaal'!G33++'[1]Balans 2e kwartaal'!G33+'[1]Balans 3e kwartaal'!G33+'[1]Balans 4e kwartaal'!G35</f>
        <v>0</v>
      </c>
      <c r="H33" s="22">
        <f>G33/121*21</f>
        <v>0</v>
      </c>
      <c r="I33" s="22">
        <f>H33</f>
        <v>0</v>
      </c>
      <c r="J33" s="22">
        <f>G33-I33</f>
        <v>0</v>
      </c>
      <c r="K33" s="22"/>
      <c r="L33" s="22"/>
      <c r="M33" s="22"/>
      <c r="N33" s="22"/>
      <c r="O33" s="22"/>
      <c r="P33" s="22"/>
      <c r="Q33" s="22"/>
      <c r="R33" s="22">
        <f>J33</f>
        <v>0</v>
      </c>
      <c r="S33" s="22"/>
      <c r="T33" s="15"/>
      <c r="U33" s="15"/>
      <c r="V33" s="15"/>
      <c r="W33" s="15"/>
    </row>
    <row r="34" spans="2:26" x14ac:dyDescent="0.25">
      <c r="B34" s="20" t="s">
        <v>197</v>
      </c>
      <c r="C34" s="20"/>
      <c r="D34" s="22" t="s">
        <v>197</v>
      </c>
      <c r="E34" s="22" t="s">
        <v>197</v>
      </c>
      <c r="F34" s="22"/>
      <c r="G34" s="22" t="s">
        <v>197</v>
      </c>
      <c r="H34" s="22"/>
      <c r="I34" s="22"/>
      <c r="J34" s="22" t="s">
        <v>197</v>
      </c>
      <c r="K34" s="22" t="s">
        <v>197</v>
      </c>
      <c r="L34" s="22" t="s">
        <v>197</v>
      </c>
      <c r="M34" s="22" t="s">
        <v>197</v>
      </c>
      <c r="N34" s="22" t="s">
        <v>197</v>
      </c>
      <c r="O34" s="22" t="s">
        <v>197</v>
      </c>
      <c r="P34" s="22"/>
      <c r="Q34" s="22"/>
      <c r="R34" s="22" t="s">
        <v>197</v>
      </c>
      <c r="S34" s="22" t="s">
        <v>197</v>
      </c>
      <c r="T34" s="15"/>
      <c r="U34" s="15"/>
      <c r="V34" s="15"/>
      <c r="W34" s="15"/>
    </row>
    <row r="35" spans="2:26" x14ac:dyDescent="0.25">
      <c r="B35" s="20" t="s">
        <v>212</v>
      </c>
      <c r="C35" s="20">
        <v>21</v>
      </c>
      <c r="D35" s="22"/>
      <c r="E35" s="22"/>
      <c r="F35" s="22"/>
      <c r="G35" s="24">
        <f>'[1]Balans 1e kwartaal'!G35+'[1]Balans 2e kwartaal'!G35+'[1]Balans 3e kwartaal'!G35+'[1]Balans 4e kwartaal'!G37</f>
        <v>0</v>
      </c>
      <c r="H35" s="24">
        <f>'[1]Balans 1e kwartaal'!H33+'[1]Balans 2e kwartaal'!H35+'[1]Balans 3e kwartaal'!H35+'[1]Balans 4e kwartaal'!H37</f>
        <v>0</v>
      </c>
      <c r="I35" s="24">
        <f>H35</f>
        <v>0</v>
      </c>
      <c r="J35" s="22">
        <f>'[1]Balans 1e kwartaal'!J35+'[1]Balans 2e kwartaal'!J35+'[1]Balans 3e kwartaal'!J35+'[1]Balans 4e kwartaal'!J37</f>
        <v>0</v>
      </c>
      <c r="K35" s="22"/>
      <c r="L35" s="22"/>
      <c r="M35" s="22"/>
      <c r="N35" s="22"/>
      <c r="O35" s="22"/>
      <c r="P35" s="22"/>
      <c r="Q35" s="22"/>
      <c r="R35" s="22"/>
      <c r="S35" s="22">
        <f>J35</f>
        <v>0</v>
      </c>
      <c r="T35" s="15"/>
      <c r="U35" s="15"/>
      <c r="V35" s="15"/>
      <c r="W35" s="15"/>
    </row>
    <row r="36" spans="2:26" x14ac:dyDescent="0.25">
      <c r="B36" s="20"/>
      <c r="C36" s="20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15"/>
      <c r="U36" s="15"/>
      <c r="V36" s="15"/>
      <c r="W36" s="15"/>
    </row>
    <row r="37" spans="2:26" x14ac:dyDescent="0.25">
      <c r="B37" s="29" t="s">
        <v>213</v>
      </c>
      <c r="C37" s="20">
        <v>22</v>
      </c>
      <c r="D37" s="22"/>
      <c r="E37" s="22"/>
      <c r="F37" s="22"/>
      <c r="G37" s="22">
        <f>'[1]Balans 1e kwartaal'!G37+'[1]Balans 2e kwartaal'!G37+'[1]Balans 3e kwartaal'!G37+'[1]Balans 4e kwartaal'!G39</f>
        <v>0</v>
      </c>
      <c r="H37" s="22">
        <f>G37/121*21</f>
        <v>0</v>
      </c>
      <c r="I37" s="22">
        <f>H37</f>
        <v>0</v>
      </c>
      <c r="J37" s="22">
        <f>G37-I37</f>
        <v>0</v>
      </c>
      <c r="K37" s="22"/>
      <c r="L37" s="22"/>
      <c r="M37" s="22"/>
      <c r="N37" s="22"/>
      <c r="O37" s="22"/>
      <c r="P37" s="22"/>
      <c r="Q37" s="22"/>
      <c r="R37" s="22"/>
      <c r="S37" s="22"/>
      <c r="T37" s="15">
        <f>J37</f>
        <v>0</v>
      </c>
      <c r="U37" s="15"/>
      <c r="V37" s="15"/>
      <c r="W37" s="15"/>
    </row>
    <row r="38" spans="2:26" x14ac:dyDescent="0.25">
      <c r="B38" s="29"/>
      <c r="C38" s="20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15"/>
      <c r="U38" s="15"/>
      <c r="V38" s="15"/>
      <c r="W38" s="15"/>
    </row>
    <row r="39" spans="2:26" x14ac:dyDescent="0.25">
      <c r="B39" s="29" t="s">
        <v>253</v>
      </c>
      <c r="C39" s="20">
        <v>23</v>
      </c>
      <c r="D39" s="22"/>
      <c r="E39" s="22"/>
      <c r="F39" s="22"/>
      <c r="G39" s="22">
        <v>0</v>
      </c>
      <c r="H39" s="22">
        <f>G39/121*21</f>
        <v>0</v>
      </c>
      <c r="I39" s="22">
        <f>H39</f>
        <v>0</v>
      </c>
      <c r="J39" s="22">
        <f>G39-I39</f>
        <v>0</v>
      </c>
      <c r="K39" s="22"/>
      <c r="L39" s="22"/>
      <c r="M39" s="22"/>
      <c r="N39" s="22"/>
      <c r="O39" s="22"/>
      <c r="P39" s="22"/>
      <c r="Q39" s="22"/>
      <c r="R39" s="22"/>
      <c r="S39" s="22"/>
      <c r="T39" s="15"/>
      <c r="U39" s="15">
        <f>J39</f>
        <v>0</v>
      </c>
      <c r="V39" s="15"/>
      <c r="W39" s="15"/>
    </row>
    <row r="40" spans="2:26" ht="15.75" customHeight="1" x14ac:dyDescent="0.25">
      <c r="B40" s="30"/>
      <c r="C40" s="20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15"/>
      <c r="U40" s="15"/>
      <c r="V40" s="15"/>
      <c r="W40" s="15"/>
    </row>
    <row r="41" spans="2:26" x14ac:dyDescent="0.25">
      <c r="B41" s="29" t="s">
        <v>252</v>
      </c>
      <c r="C41" s="20">
        <v>24</v>
      </c>
      <c r="D41" s="22"/>
      <c r="E41" s="22"/>
      <c r="F41" s="22"/>
      <c r="G41" s="22">
        <v>0</v>
      </c>
      <c r="H41" s="22">
        <f>G41/121*21</f>
        <v>0</v>
      </c>
      <c r="I41" s="22">
        <f>H41</f>
        <v>0</v>
      </c>
      <c r="J41" s="22">
        <f>G41-I41</f>
        <v>0</v>
      </c>
      <c r="K41" s="22"/>
      <c r="L41" s="22"/>
      <c r="M41" s="22"/>
      <c r="N41" s="22"/>
      <c r="O41" s="22"/>
      <c r="P41" s="22"/>
      <c r="Q41" s="22"/>
      <c r="R41" s="22"/>
      <c r="S41" s="22"/>
      <c r="T41" s="15"/>
      <c r="U41" s="15"/>
      <c r="V41" s="15">
        <f>J41</f>
        <v>0</v>
      </c>
      <c r="W41" s="15"/>
    </row>
    <row r="42" spans="2:26" x14ac:dyDescent="0.25">
      <c r="B42" s="30"/>
      <c r="C42" s="20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15"/>
      <c r="U42" s="15"/>
      <c r="V42" s="15"/>
      <c r="W42" s="15"/>
    </row>
    <row r="43" spans="2:26" x14ac:dyDescent="0.25">
      <c r="B43" s="29" t="s">
        <v>245</v>
      </c>
      <c r="C43" s="20">
        <v>25</v>
      </c>
      <c r="D43" s="22"/>
      <c r="E43" s="22"/>
      <c r="F43" s="22"/>
      <c r="G43" s="22">
        <v>0</v>
      </c>
      <c r="H43" s="22">
        <f>G43/121*21</f>
        <v>0</v>
      </c>
      <c r="I43" s="22">
        <f>H43</f>
        <v>0</v>
      </c>
      <c r="J43" s="22">
        <f>G43-I43</f>
        <v>0</v>
      </c>
      <c r="K43" s="22"/>
      <c r="L43" s="22"/>
      <c r="M43" s="22"/>
      <c r="N43" s="22"/>
      <c r="O43" s="22"/>
      <c r="P43" s="22"/>
      <c r="Q43" s="22"/>
      <c r="R43" s="22"/>
      <c r="S43" s="22"/>
      <c r="T43" s="15"/>
      <c r="U43" s="15"/>
      <c r="V43" s="15"/>
      <c r="W43" s="15">
        <f>J43</f>
        <v>0</v>
      </c>
    </row>
    <row r="44" spans="2:26" x14ac:dyDescent="0.25">
      <c r="B44" s="30"/>
      <c r="C44" s="20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15"/>
      <c r="U44" s="15"/>
      <c r="V44" s="15"/>
      <c r="W44" s="15"/>
    </row>
    <row r="45" spans="2:26" x14ac:dyDescent="0.25">
      <c r="B45" s="20" t="s">
        <v>238</v>
      </c>
      <c r="C45" s="20">
        <v>26</v>
      </c>
      <c r="D45" s="22" t="s">
        <v>197</v>
      </c>
      <c r="E45" s="22" t="s">
        <v>197</v>
      </c>
      <c r="F45" s="22"/>
      <c r="G45" s="22">
        <f>'[1]Balans 1e kwartaal'!G45+'[1]Balans 2e kwartaal'!G45+'[1]Balans 3e kwartaal'!G45+'[1]Balans 4e kwartaal'!G47</f>
        <v>0</v>
      </c>
      <c r="H45" s="22">
        <v>0</v>
      </c>
      <c r="I45" s="22">
        <f>H45*0.143</f>
        <v>0</v>
      </c>
      <c r="J45" s="22">
        <f>G45-I45</f>
        <v>0</v>
      </c>
      <c r="K45" s="22" t="s">
        <v>197</v>
      </c>
      <c r="L45" s="22" t="s">
        <v>197</v>
      </c>
      <c r="M45" s="22" t="s">
        <v>197</v>
      </c>
      <c r="N45" s="22" t="s">
        <v>197</v>
      </c>
      <c r="O45" s="22" t="s">
        <v>197</v>
      </c>
      <c r="P45" s="22"/>
      <c r="Q45" s="22"/>
      <c r="R45" s="22" t="s">
        <v>197</v>
      </c>
      <c r="S45" s="22"/>
      <c r="T45" s="15"/>
      <c r="U45" s="15"/>
      <c r="V45" s="15"/>
      <c r="W45" s="15"/>
      <c r="X45" s="18">
        <f>J43</f>
        <v>0</v>
      </c>
    </row>
    <row r="46" spans="2:26" x14ac:dyDescent="0.25">
      <c r="B46" s="20"/>
      <c r="C46" s="20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15"/>
      <c r="U46" s="15"/>
      <c r="V46" s="15"/>
      <c r="W46" s="15"/>
    </row>
    <row r="47" spans="2:26" x14ac:dyDescent="0.25">
      <c r="B47" s="31" t="s">
        <v>246</v>
      </c>
      <c r="C47" s="20">
        <v>27</v>
      </c>
      <c r="D47" s="22"/>
      <c r="E47" s="25"/>
      <c r="F47" s="25"/>
      <c r="G47" s="22">
        <v>0</v>
      </c>
      <c r="H47" s="22" t="str">
        <f>'[1]Balans 4e kwartaal'!H49</f>
        <v>------------------</v>
      </c>
      <c r="I47" s="22">
        <v>0</v>
      </c>
      <c r="J47" s="22">
        <v>0</v>
      </c>
      <c r="K47" s="22"/>
      <c r="L47" s="22"/>
      <c r="M47" s="22"/>
      <c r="N47" s="22"/>
      <c r="O47" s="22"/>
      <c r="P47" s="22"/>
      <c r="Q47" s="22"/>
      <c r="R47" s="22"/>
      <c r="S47" s="22"/>
      <c r="T47" s="15"/>
      <c r="U47" s="15"/>
      <c r="V47" s="15"/>
      <c r="W47" s="15"/>
      <c r="Y47" s="18">
        <f>J45</f>
        <v>0</v>
      </c>
    </row>
    <row r="48" spans="2:26" x14ac:dyDescent="0.25">
      <c r="B48" s="20" t="s">
        <v>239</v>
      </c>
      <c r="C48" s="20"/>
      <c r="D48" s="22" t="s">
        <v>240</v>
      </c>
      <c r="E48" s="22" t="s">
        <v>240</v>
      </c>
      <c r="F48" s="22" t="s">
        <v>240</v>
      </c>
      <c r="G48" s="22" t="s">
        <v>240</v>
      </c>
      <c r="H48" s="22" t="s">
        <v>240</v>
      </c>
      <c r="I48" s="22" t="s">
        <v>240</v>
      </c>
      <c r="J48" s="22" t="s">
        <v>240</v>
      </c>
      <c r="K48" s="22"/>
      <c r="L48" s="22"/>
      <c r="M48" s="22"/>
      <c r="N48" s="22"/>
      <c r="O48" s="22"/>
      <c r="P48" s="22"/>
      <c r="Q48" s="22"/>
      <c r="R48" s="22"/>
      <c r="S48" s="22"/>
      <c r="T48" s="15" t="s">
        <v>197</v>
      </c>
      <c r="U48" s="15"/>
      <c r="V48" s="15"/>
      <c r="W48" s="15"/>
      <c r="Z48" s="18"/>
    </row>
    <row r="49" spans="2:23" x14ac:dyDescent="0.25">
      <c r="B49" s="32" t="s">
        <v>241</v>
      </c>
      <c r="C49" s="33"/>
      <c r="D49" s="22">
        <f>SUM(D6:D47)</f>
        <v>0</v>
      </c>
      <c r="E49" s="22">
        <f>SUM(E6:E47)</f>
        <v>0</v>
      </c>
      <c r="F49" s="22">
        <f>SUM(F6:F47)</f>
        <v>0</v>
      </c>
      <c r="G49" s="22">
        <f>SUM(G6:G47)</f>
        <v>0</v>
      </c>
      <c r="H49" s="22">
        <f>SUM(H6:H47)</f>
        <v>0</v>
      </c>
      <c r="I49" s="22">
        <f>SUM(I6:I47)</f>
        <v>0</v>
      </c>
      <c r="J49" s="22">
        <f>SUM(J6:J47)</f>
        <v>0</v>
      </c>
      <c r="K49" s="22"/>
      <c r="L49" s="22"/>
      <c r="M49" s="22"/>
      <c r="N49" s="22"/>
      <c r="O49" s="22"/>
      <c r="P49" s="22"/>
      <c r="Q49" s="22"/>
      <c r="R49" s="22"/>
      <c r="S49" s="22"/>
      <c r="T49" s="15" t="s">
        <v>197</v>
      </c>
      <c r="U49" s="15"/>
      <c r="V49" s="15"/>
      <c r="W49" s="15"/>
    </row>
    <row r="50" spans="2:23" x14ac:dyDescent="0.25">
      <c r="B50" s="20" t="s">
        <v>239</v>
      </c>
      <c r="C50" s="20"/>
      <c r="D50" s="22" t="s">
        <v>240</v>
      </c>
      <c r="E50" s="22" t="s">
        <v>240</v>
      </c>
      <c r="F50" s="22" t="s">
        <v>240</v>
      </c>
      <c r="G50" s="22" t="s">
        <v>240</v>
      </c>
      <c r="H50" s="22" t="s">
        <v>240</v>
      </c>
      <c r="I50" s="22" t="s">
        <v>240</v>
      </c>
      <c r="J50" s="22" t="s">
        <v>240</v>
      </c>
      <c r="K50" s="22"/>
      <c r="L50" s="22"/>
      <c r="M50" s="22"/>
      <c r="N50" s="22"/>
      <c r="O50" s="22"/>
      <c r="P50" s="22"/>
      <c r="Q50" s="22"/>
      <c r="R50" s="22"/>
      <c r="S50" s="22"/>
      <c r="T50" s="15" t="s">
        <v>197</v>
      </c>
      <c r="U50" s="15"/>
      <c r="V50" s="15"/>
      <c r="W50" s="15"/>
    </row>
    <row r="51" spans="2:23" x14ac:dyDescent="0.25">
      <c r="B51" s="34"/>
      <c r="C51" s="34"/>
      <c r="D51" s="34"/>
      <c r="E51" s="34"/>
    </row>
    <row r="52" spans="2:23" x14ac:dyDescent="0.25">
      <c r="B52" s="34"/>
      <c r="C52" s="34"/>
      <c r="D52" s="34"/>
      <c r="E52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9CA5-A513-4E4D-88FA-9432AE754B2C}">
  <dimension ref="B2:H22"/>
  <sheetViews>
    <sheetView workbookViewId="0">
      <selection activeCell="D9" sqref="D9"/>
    </sheetView>
  </sheetViews>
  <sheetFormatPr defaultRowHeight="15" x14ac:dyDescent="0.25"/>
  <cols>
    <col min="2" max="2" width="29.7109375" bestFit="1" customWidth="1"/>
    <col min="3" max="4" width="12.28515625" bestFit="1" customWidth="1"/>
    <col min="5" max="8" width="11.28515625" bestFit="1" customWidth="1"/>
  </cols>
  <sheetData>
    <row r="2" spans="2:8" x14ac:dyDescent="0.25">
      <c r="B2" s="44" t="s">
        <v>266</v>
      </c>
      <c r="C2" s="14"/>
      <c r="D2" s="13"/>
      <c r="E2" s="13"/>
      <c r="F2" s="13"/>
      <c r="G2" s="35"/>
      <c r="H2" s="13"/>
    </row>
    <row r="3" spans="2:8" x14ac:dyDescent="0.25">
      <c r="B3" s="14"/>
      <c r="C3" s="14"/>
      <c r="D3" s="14"/>
      <c r="E3" s="14"/>
      <c r="F3" s="14"/>
      <c r="G3" s="14"/>
      <c r="H3" s="14"/>
    </row>
    <row r="4" spans="2:8" x14ac:dyDescent="0.25">
      <c r="B4" s="14"/>
      <c r="C4" s="14" t="s">
        <v>254</v>
      </c>
      <c r="D4" s="14" t="s">
        <v>254</v>
      </c>
      <c r="E4" s="14" t="s">
        <v>255</v>
      </c>
      <c r="F4" s="14" t="s">
        <v>256</v>
      </c>
      <c r="G4" s="14" t="s">
        <v>257</v>
      </c>
      <c r="H4" s="14" t="s">
        <v>257</v>
      </c>
    </row>
    <row r="5" spans="2:8" x14ac:dyDescent="0.25">
      <c r="B5" s="36"/>
      <c r="C5" s="14" t="s">
        <v>198</v>
      </c>
      <c r="D5" s="14" t="s">
        <v>249</v>
      </c>
      <c r="E5" s="14" t="s">
        <v>198</v>
      </c>
      <c r="F5" s="14" t="s">
        <v>199</v>
      </c>
      <c r="G5" s="14" t="s">
        <v>198</v>
      </c>
      <c r="H5" s="14" t="s">
        <v>199</v>
      </c>
    </row>
    <row r="6" spans="2:8" x14ac:dyDescent="0.25">
      <c r="B6" s="13" t="s">
        <v>258</v>
      </c>
      <c r="C6" s="37"/>
      <c r="D6" s="37"/>
      <c r="E6" s="37"/>
      <c r="F6" s="37"/>
      <c r="G6" s="37"/>
      <c r="H6" s="37"/>
    </row>
    <row r="7" spans="2:8" x14ac:dyDescent="0.25">
      <c r="B7" s="38"/>
      <c r="C7" s="37"/>
      <c r="D7" s="37" t="s">
        <v>197</v>
      </c>
      <c r="E7" s="37" t="s">
        <v>197</v>
      </c>
      <c r="F7" s="37"/>
      <c r="G7" s="37"/>
      <c r="H7" s="37"/>
    </row>
    <row r="8" spans="2:8" x14ac:dyDescent="0.25">
      <c r="B8" s="38" t="s">
        <v>259</v>
      </c>
      <c r="C8" s="16">
        <v>0</v>
      </c>
      <c r="D8" s="16"/>
      <c r="E8" s="39"/>
      <c r="F8" s="39"/>
      <c r="G8" s="16">
        <v>0</v>
      </c>
      <c r="H8" s="16"/>
    </row>
    <row r="9" spans="2:8" x14ac:dyDescent="0.25">
      <c r="B9" s="13" t="s">
        <v>260</v>
      </c>
      <c r="C9" s="16"/>
      <c r="D9" s="16">
        <v>0</v>
      </c>
      <c r="E9" s="39"/>
      <c r="F9" s="39"/>
      <c r="G9" s="16"/>
      <c r="H9" s="16">
        <v>0</v>
      </c>
    </row>
    <row r="10" spans="2:8" x14ac:dyDescent="0.25">
      <c r="B10" s="13" t="s">
        <v>261</v>
      </c>
      <c r="C10" s="15"/>
      <c r="D10" s="15">
        <v>0</v>
      </c>
      <c r="E10" s="15" t="s">
        <v>197</v>
      </c>
      <c r="F10" s="15"/>
      <c r="G10" s="15"/>
      <c r="H10" s="15">
        <v>0</v>
      </c>
    </row>
    <row r="11" spans="2:8" x14ac:dyDescent="0.25">
      <c r="B11" s="13" t="s">
        <v>262</v>
      </c>
      <c r="C11" s="15"/>
      <c r="D11" s="15"/>
      <c r="E11" s="15"/>
      <c r="F11" s="15">
        <v>0</v>
      </c>
      <c r="G11" s="15"/>
      <c r="H11" s="15"/>
    </row>
    <row r="12" spans="2:8" x14ac:dyDescent="0.25">
      <c r="B12" s="13"/>
      <c r="C12" s="15"/>
      <c r="D12" s="15" t="s">
        <v>197</v>
      </c>
      <c r="E12" s="15" t="s">
        <v>197</v>
      </c>
      <c r="F12" s="15"/>
      <c r="G12" s="15"/>
      <c r="H12" s="15" t="s">
        <v>197</v>
      </c>
    </row>
    <row r="13" spans="2:8" x14ac:dyDescent="0.25">
      <c r="B13" s="13" t="s">
        <v>263</v>
      </c>
      <c r="C13" s="15"/>
      <c r="D13" s="15"/>
      <c r="E13" s="15"/>
      <c r="F13" s="15">
        <v>0</v>
      </c>
      <c r="G13" s="15"/>
      <c r="H13" s="15"/>
    </row>
    <row r="14" spans="2:8" x14ac:dyDescent="0.25">
      <c r="B14" s="13"/>
      <c r="C14" s="15"/>
      <c r="D14" s="15"/>
      <c r="E14" s="15"/>
      <c r="F14" s="15"/>
      <c r="G14" s="15"/>
      <c r="H14" s="15"/>
    </row>
    <row r="15" spans="2:8" x14ac:dyDescent="0.25">
      <c r="B15" s="40" t="s">
        <v>202</v>
      </c>
      <c r="C15" s="17"/>
      <c r="D15" s="15"/>
      <c r="E15" s="15">
        <v>0</v>
      </c>
      <c r="F15" s="15"/>
      <c r="G15" s="15"/>
      <c r="H15" s="15"/>
    </row>
    <row r="16" spans="2:8" x14ac:dyDescent="0.25">
      <c r="B16" s="40"/>
      <c r="C16" s="17"/>
      <c r="D16" s="15"/>
      <c r="E16" s="15"/>
      <c r="F16" s="15"/>
      <c r="G16" s="15"/>
      <c r="H16" s="15"/>
    </row>
    <row r="17" spans="2:8" x14ac:dyDescent="0.25">
      <c r="B17" s="40" t="s">
        <v>264</v>
      </c>
      <c r="C17" s="17"/>
      <c r="D17" s="15"/>
      <c r="E17" s="41">
        <v>0</v>
      </c>
      <c r="F17" s="15"/>
      <c r="G17" s="15"/>
      <c r="H17" s="15"/>
    </row>
    <row r="18" spans="2:8" x14ac:dyDescent="0.25">
      <c r="B18" s="13" t="s">
        <v>265</v>
      </c>
      <c r="C18" s="15" t="s">
        <v>240</v>
      </c>
      <c r="D18" s="15" t="s">
        <v>240</v>
      </c>
      <c r="E18" s="15" t="s">
        <v>240</v>
      </c>
      <c r="F18" s="15" t="s">
        <v>240</v>
      </c>
      <c r="G18" s="15" t="s">
        <v>240</v>
      </c>
      <c r="H18" s="15" t="s">
        <v>240</v>
      </c>
    </row>
    <row r="19" spans="2:8" x14ac:dyDescent="0.25">
      <c r="B19" s="42" t="s">
        <v>241</v>
      </c>
      <c r="C19" s="15">
        <f>SUM(C6:C15)</f>
        <v>0</v>
      </c>
      <c r="D19" s="15">
        <f>SUM(D6:D15)</f>
        <v>0</v>
      </c>
      <c r="E19" s="15">
        <f>SUM(E6:E17)</f>
        <v>0</v>
      </c>
      <c r="F19" s="15">
        <f>SUM(F6:F15)</f>
        <v>0</v>
      </c>
      <c r="G19" s="15">
        <f>SUM(G6:G15)</f>
        <v>0</v>
      </c>
      <c r="H19" s="15">
        <f>SUM(H6:H15)</f>
        <v>0</v>
      </c>
    </row>
    <row r="20" spans="2:8" x14ac:dyDescent="0.25">
      <c r="B20" s="13" t="s">
        <v>265</v>
      </c>
      <c r="C20" s="15" t="s">
        <v>240</v>
      </c>
      <c r="D20" s="15" t="s">
        <v>240</v>
      </c>
      <c r="E20" s="15" t="s">
        <v>240</v>
      </c>
      <c r="F20" s="15" t="s">
        <v>240</v>
      </c>
      <c r="G20" s="15" t="s">
        <v>240</v>
      </c>
      <c r="H20" s="15" t="s">
        <v>240</v>
      </c>
    </row>
    <row r="21" spans="2:8" x14ac:dyDescent="0.25">
      <c r="B21" s="13"/>
      <c r="C21" s="13"/>
      <c r="D21" s="13"/>
      <c r="E21" s="13"/>
      <c r="F21" s="13"/>
      <c r="G21" s="13"/>
      <c r="H21" s="13"/>
    </row>
    <row r="22" spans="2:8" x14ac:dyDescent="0.25">
      <c r="B22" s="13"/>
      <c r="C22" s="13"/>
      <c r="D22" s="13"/>
      <c r="E22" s="13"/>
      <c r="F22" s="43"/>
      <c r="G22" s="43"/>
      <c r="H22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C92F-874D-4CFB-932B-002C0579C7F1}">
  <dimension ref="A1"/>
  <sheetViews>
    <sheetView workbookViewId="0">
      <selection activeCell="B2" sqref="B2:G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klantreis</vt:lpstr>
      <vt:lpstr>Investeringsbegroting</vt:lpstr>
      <vt:lpstr>Kostenspecificatie</vt:lpstr>
      <vt:lpstr>Liquiditeitsbegroting</vt:lpstr>
      <vt:lpstr>Balans</vt:lpstr>
      <vt:lpstr>resultatenrekening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Kroon</dc:creator>
  <cp:lastModifiedBy>Hilde Kroon</cp:lastModifiedBy>
  <dcterms:created xsi:type="dcterms:W3CDTF">2026-04-08T07:50:04Z</dcterms:created>
  <dcterms:modified xsi:type="dcterms:W3CDTF">2026-04-14T19:42:36Z</dcterms:modified>
</cp:coreProperties>
</file>