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rodne\OneDrive\Desktop\Marloes VA\"/>
    </mc:Choice>
  </mc:AlternateContent>
  <xr:revisionPtr revIDLastSave="0" documentId="8_{507D1460-6F23-4249-9811-0CFFCD643285}" xr6:coauthVersionLast="47" xr6:coauthVersionMax="47" xr10:uidLastSave="{00000000-0000-0000-0000-000000000000}"/>
  <bookViews>
    <workbookView xWindow="-110" yWindow="-110" windowWidth="25820" windowHeight="15500" xr2:uid="{00000000-000D-0000-FFFF-FFFF00000000}"/>
  </bookViews>
  <sheets>
    <sheet name="Vakantiewoning 1" sheetId="1" r:id="rId1"/>
    <sheet name="rent-to-rent" sheetId="3" r:id="rId2"/>
    <sheet name="Marktonderzoek omzet" sheetId="2" r:id="rId3"/>
    <sheet name="Archief omzet rendemen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 l="1"/>
  <c r="C45" i="1"/>
  <c r="D18" i="1" s="1"/>
  <c r="D19" i="1"/>
  <c r="D14" i="1" l="1"/>
  <c r="D15" i="1"/>
  <c r="D25" i="1" s="1"/>
  <c r="D8" i="1"/>
  <c r="D11" i="1" s="1"/>
  <c r="D27" i="1" l="1"/>
  <c r="C21" i="3"/>
  <c r="G21" i="3"/>
  <c r="G29" i="3"/>
  <c r="G28" i="3"/>
  <c r="G27" i="3"/>
  <c r="D14" i="3"/>
  <c r="D13" i="3"/>
  <c r="D12" i="3"/>
  <c r="D8" i="3"/>
  <c r="D7" i="3"/>
  <c r="R3" i="2"/>
  <c r="D29" i="1" l="1"/>
  <c r="D15" i="3"/>
  <c r="C34" i="3"/>
  <c r="C32" i="3" s="1"/>
  <c r="G36" i="3" s="1"/>
  <c r="G24" i="3"/>
  <c r="G18" i="3"/>
  <c r="G20" i="3"/>
  <c r="G26" i="3" l="1"/>
</calcChain>
</file>

<file path=xl/sharedStrings.xml><?xml version="1.0" encoding="utf-8"?>
<sst xmlns="http://schemas.openxmlformats.org/spreadsheetml/2006/main" count="97" uniqueCount="90">
  <si>
    <t>Wil je zelf rekenen met deze tool, klik dan op bestand en downloaden en 'bewerken inschakelen'!</t>
  </si>
  <si>
    <t>Eigen geld</t>
  </si>
  <si>
    <t xml:space="preserve">Totale kosten </t>
  </si>
  <si>
    <t>Hypotheeksom</t>
  </si>
  <si>
    <t>Netto huuropbengst per jaar</t>
  </si>
  <si>
    <t>Return on investment</t>
  </si>
  <si>
    <t>Cashflow per maand</t>
  </si>
  <si>
    <t>Vakantiewoning</t>
  </si>
  <si>
    <t>Huuropbrengst per maand</t>
  </si>
  <si>
    <t xml:space="preserve">Koopsom </t>
  </si>
  <si>
    <t>Overdrachtsbelasting</t>
  </si>
  <si>
    <t>Onderhoud /VvE per jaar/beheerskosten***</t>
  </si>
  <si>
    <t>Verzekeringen (opstal) ****</t>
  </si>
  <si>
    <t>Prijsverhoging per jaar (dit is laag genomen)</t>
  </si>
  <si>
    <t>Naam listing</t>
  </si>
  <si>
    <t>Beschikbaarheid voor/na data</t>
  </si>
  <si>
    <t>Aantal reviews</t>
  </si>
  <si>
    <t>januari</t>
  </si>
  <si>
    <t>februari</t>
  </si>
  <si>
    <t>maart</t>
  </si>
  <si>
    <t>april</t>
  </si>
  <si>
    <t>mei</t>
  </si>
  <si>
    <t>juni</t>
  </si>
  <si>
    <t>juli</t>
  </si>
  <si>
    <t>augustus</t>
  </si>
  <si>
    <t>september</t>
  </si>
  <si>
    <t>oktober</t>
  </si>
  <si>
    <t>november</t>
  </si>
  <si>
    <t>december</t>
  </si>
  <si>
    <t>locatie</t>
  </si>
  <si>
    <t>aantal kamers</t>
  </si>
  <si>
    <t>hoog</t>
  </si>
  <si>
    <t>Sea-side</t>
  </si>
  <si>
    <t>Egmond</t>
  </si>
  <si>
    <t>Totaal omzet</t>
  </si>
  <si>
    <t>Chalet ter spegelt</t>
  </si>
  <si>
    <t>ter spegelt</t>
  </si>
  <si>
    <t>https://www.booking.com/hotel/nl/beach-house-sea-side.nl.html</t>
  </si>
  <si>
    <t>BAR</t>
  </si>
  <si>
    <t>35761/185000=  19%</t>
  </si>
  <si>
    <t>Huur per maand (vast bedrag)</t>
  </si>
  <si>
    <t>Dit is een rekenvoorbeeld van een vakantiewoning met 2 kamers</t>
  </si>
  <si>
    <t>Huuropbrenst (na kosten)</t>
  </si>
  <si>
    <t>Huurinkomsten uit recreatie verhuur (p/j)</t>
  </si>
  <si>
    <t>Huur kosten (p/j)</t>
  </si>
  <si>
    <t>box 1 (30%)</t>
  </si>
  <si>
    <t>lighthouse</t>
  </si>
  <si>
    <t>texel</t>
  </si>
  <si>
    <t>Nikki's holiday home</t>
  </si>
  <si>
    <t>Alkmaar</t>
  </si>
  <si>
    <t>la cala</t>
  </si>
  <si>
    <t>Mijas</t>
  </si>
  <si>
    <t>Omzet</t>
  </si>
  <si>
    <t>Dit is een rekenvoorbeeld van een vakantiewoning van 38m2  voor 185.000</t>
  </si>
  <si>
    <t>Aankoopkosten (hypotheek, notaris, etc…)</t>
  </si>
  <si>
    <t>Totale kosten aankoop</t>
  </si>
  <si>
    <t>minus hypotheekrente % (p/j)</t>
  </si>
  <si>
    <t>Bruto Huuropbrenst (p/j) uit marktonderzoek</t>
  </si>
  <si>
    <t>Overige kosten*</t>
  </si>
  <si>
    <t>Advertentiekosten</t>
  </si>
  <si>
    <t>parkosten (alleen op park)</t>
  </si>
  <si>
    <t>VVE kosten (alleen bij VVE)</t>
  </si>
  <si>
    <t>Troubleshootkosten</t>
  </si>
  <si>
    <t>Gas/water/licht</t>
  </si>
  <si>
    <t>Ziggo (provider)</t>
  </si>
  <si>
    <t>Totaal overige kosten</t>
  </si>
  <si>
    <t>Verzekering</t>
  </si>
  <si>
    <t>* Overige kosten (p/j)</t>
  </si>
  <si>
    <t xml:space="preserve">Schoonmaak </t>
  </si>
  <si>
    <t xml:space="preserve">Gemeente belasting </t>
  </si>
  <si>
    <t xml:space="preserve">Onderhoud begroot </t>
  </si>
  <si>
    <t>Overige kosten…</t>
  </si>
  <si>
    <t>Legenda</t>
  </si>
  <si>
    <t>Variabele waarde (invullen dus :))</t>
  </si>
  <si>
    <t>Alles omtrent aankoop</t>
  </si>
  <si>
    <t>Alles omtrent kosten</t>
  </si>
  <si>
    <t>Rendement</t>
  </si>
  <si>
    <t xml:space="preserve">BTW per boeking </t>
  </si>
  <si>
    <t>Netto huuropbrengst p/j</t>
  </si>
  <si>
    <t>Aflossing % (p/j)</t>
  </si>
  <si>
    <t>%</t>
  </si>
  <si>
    <t>Plan A: Sea-side</t>
  </si>
  <si>
    <t xml:space="preserve">Plan B: egmond </t>
  </si>
  <si>
    <t># Voor notaris en kadasterkosten kun je ongeveer 650 euro rekenen bij aankoop van een vakantiewoning. Dit is exclusief eventule hypotheekakte kosten. Een schatting voor notariskosten kun je vinden op https://www.degoedkoopstenotaris.nl/</t>
  </si>
  <si>
    <t># onderhoud is geschat | Park/Vve kosten geschat | beheer is afhankelijk van de bezettingsgraad, wij rekenen met 90% en besteden alles uit</t>
  </si>
  <si>
    <t># Je betaalt bij een vakantiewoning op een park (9 vd 10 x) via de VVE voor de opstal verzekering. De inboedelverzekering is voor de eigenaar (meer daarover in de Bnbverhuurcursus 2.0. Vul dit alleen is als je een vakantiewoning koopt zonder VvE.</t>
  </si>
  <si>
    <t>* Overige kosten kunnen fluctureren, dit zijn wel de meeste waar je mee te maken hebt</t>
  </si>
  <si>
    <t>** Overwaarde van bv je eigen woning die je opneemt zit ook rente en aflossing op, die kan je hier invullen en meerekenen</t>
  </si>
  <si>
    <t>**Overwaarde rente en aflossing % (p/j)</t>
  </si>
  <si>
    <t>**Overwaarde opgenomen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</si>
</sst>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_);[Red]\(&quot;€&quot;\ #,##0\)"/>
    <numFmt numFmtId="165" formatCode="&quot;€&quot;\ #,##0.00_);[Red]\(&quot;€&quot;\ #,##0.00\)"/>
    <numFmt numFmtId="166" formatCode="&quot;€&quot;\ #,##0"/>
    <numFmt numFmtId="167" formatCode="&quot;€&quot;\ #,##0.00"/>
    <numFmt numFmtId="168" formatCode="0.0%"/>
  </numFmts>
  <fonts count="14" x14ac:knownFonts="1">
    <font>
      <sz val="11"/>
      <color theme="1"/>
      <name val="Arial"/>
    </font>
    <font>
      <b/>
      <sz val="11"/>
      <color rgb="FFFF0000"/>
      <name val="Arial"/>
      <family val="2"/>
    </font>
    <font>
      <b/>
      <sz val="11"/>
      <color rgb="FFFF0000"/>
      <name val="Calibri"/>
      <family val="2"/>
    </font>
    <font>
      <b/>
      <sz val="11"/>
      <color rgb="FFFF0000"/>
      <name val="Arial"/>
      <family val="2"/>
    </font>
    <font>
      <b/>
      <sz val="16"/>
      <color theme="1"/>
      <name val="Arial"/>
      <family val="2"/>
    </font>
    <font>
      <sz val="11"/>
      <name val="Arial"/>
      <family val="2"/>
    </font>
    <font>
      <sz val="10"/>
      <color theme="1"/>
      <name val="Arial"/>
      <family val="2"/>
    </font>
    <font>
      <sz val="11"/>
      <color theme="1"/>
      <name val="Arial"/>
      <family val="2"/>
    </font>
    <font>
      <sz val="11"/>
      <color theme="1"/>
      <name val="Calibri"/>
      <family val="2"/>
    </font>
    <font>
      <sz val="11"/>
      <color theme="1"/>
      <name val="Calibri"/>
      <family val="2"/>
    </font>
    <font>
      <b/>
      <sz val="10"/>
      <color theme="1"/>
      <name val="Arial"/>
      <family val="2"/>
    </font>
    <font>
      <b/>
      <sz val="11"/>
      <color theme="1"/>
      <name val="Arial"/>
      <family val="2"/>
    </font>
    <font>
      <u/>
      <sz val="11"/>
      <color theme="10"/>
      <name val="Arial"/>
      <family val="2"/>
    </font>
    <font>
      <sz val="11"/>
      <color rgb="FF000000"/>
      <name val="Arial"/>
      <family val="2"/>
    </font>
  </fonts>
  <fills count="10">
    <fill>
      <patternFill patternType="none"/>
    </fill>
    <fill>
      <patternFill patternType="gray125"/>
    </fill>
    <fill>
      <patternFill patternType="solid">
        <fgColor rgb="FFD3D6D7"/>
        <bgColor rgb="FFD3D6D7"/>
      </patternFill>
    </fill>
    <fill>
      <patternFill patternType="solid">
        <fgColor rgb="FF00B050"/>
        <bgColor indexed="64"/>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rgb="FFF4E12F"/>
        <bgColor indexed="64"/>
      </patternFill>
    </fill>
    <fill>
      <patternFill patternType="solid">
        <fgColor theme="9" tint="0.59999389629810485"/>
        <bgColor indexed="64"/>
      </patternFill>
    </fill>
    <fill>
      <patternFill patternType="solid">
        <fgColor theme="7"/>
        <bgColor indexed="64"/>
      </patternFill>
    </fill>
  </fills>
  <borders count="28">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bottom/>
      <diagonal/>
    </border>
    <border>
      <left style="medium">
        <color indexed="64"/>
      </left>
      <right style="medium">
        <color indexed="64"/>
      </right>
      <top style="medium">
        <color indexed="64"/>
      </top>
      <bottom style="medium">
        <color indexed="64"/>
      </bottom>
      <diagonal/>
    </border>
    <border>
      <left/>
      <right style="medium">
        <color rgb="FF000000"/>
      </right>
      <top/>
      <bottom/>
      <diagonal/>
    </border>
    <border>
      <left style="medium">
        <color rgb="FF000000"/>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12" fillId="0" borderId="0" applyNumberFormat="0" applyFill="0" applyBorder="0" applyAlignment="0" applyProtection="0"/>
  </cellStyleXfs>
  <cellXfs count="118">
    <xf numFmtId="0" fontId="0" fillId="0" borderId="0" xfId="0"/>
    <xf numFmtId="0" fontId="1" fillId="0" borderId="0" xfId="0" applyFont="1"/>
    <xf numFmtId="0" fontId="2" fillId="0" borderId="0" xfId="0" applyFont="1"/>
    <xf numFmtId="0" fontId="3" fillId="0" borderId="0" xfId="0" applyFont="1"/>
    <xf numFmtId="0" fontId="6" fillId="0" borderId="0" xfId="0" applyFont="1"/>
    <xf numFmtId="166" fontId="0" fillId="0" borderId="5" xfId="0" applyNumberFormat="1" applyBorder="1"/>
    <xf numFmtId="0" fontId="7" fillId="0" borderId="0" xfId="0" applyFont="1"/>
    <xf numFmtId="166" fontId="8" fillId="0" borderId="0" xfId="0" applyNumberFormat="1" applyFont="1"/>
    <xf numFmtId="9" fontId="0" fillId="0" borderId="5" xfId="0" applyNumberFormat="1" applyBorder="1"/>
    <xf numFmtId="0" fontId="8" fillId="0" borderId="0" xfId="0" applyFont="1"/>
    <xf numFmtId="166" fontId="9" fillId="0" borderId="0" xfId="0" applyNumberFormat="1" applyFont="1"/>
    <xf numFmtId="166" fontId="9" fillId="0" borderId="5" xfId="0" applyNumberFormat="1" applyFont="1" applyBorder="1"/>
    <xf numFmtId="0" fontId="9" fillId="0" borderId="0" xfId="0" applyFont="1" applyAlignment="1">
      <alignment horizontal="left"/>
    </xf>
    <xf numFmtId="0" fontId="10" fillId="0" borderId="6" xfId="0" applyFont="1" applyBorder="1"/>
    <xf numFmtId="166" fontId="9" fillId="0" borderId="6" xfId="0" applyNumberFormat="1" applyFont="1" applyBorder="1"/>
    <xf numFmtId="0" fontId="6" fillId="0" borderId="0" xfId="0" applyFont="1" applyAlignment="1">
      <alignment horizontal="center"/>
    </xf>
    <xf numFmtId="0" fontId="0" fillId="0" borderId="5" xfId="0" applyBorder="1"/>
    <xf numFmtId="0" fontId="9" fillId="0" borderId="6" xfId="0" applyFont="1" applyBorder="1"/>
    <xf numFmtId="9" fontId="9" fillId="0" borderId="5" xfId="0" applyNumberFormat="1" applyFont="1" applyBorder="1"/>
    <xf numFmtId="9" fontId="9" fillId="0" borderId="0" xfId="0" applyNumberFormat="1" applyFont="1"/>
    <xf numFmtId="0" fontId="9" fillId="0" borderId="7" xfId="0" applyFont="1" applyBorder="1"/>
    <xf numFmtId="0" fontId="0" fillId="0" borderId="8" xfId="0" applyBorder="1"/>
    <xf numFmtId="10" fontId="9" fillId="0" borderId="0" xfId="0" applyNumberFormat="1" applyFont="1"/>
    <xf numFmtId="167" fontId="9" fillId="0" borderId="6" xfId="0" applyNumberFormat="1" applyFont="1" applyBorder="1"/>
    <xf numFmtId="168" fontId="9" fillId="0" borderId="6" xfId="0" applyNumberFormat="1" applyFont="1" applyBorder="1"/>
    <xf numFmtId="0" fontId="9" fillId="0" borderId="0" xfId="0" applyFont="1" applyAlignment="1">
      <alignment horizontal="center"/>
    </xf>
    <xf numFmtId="0" fontId="9" fillId="2" borderId="9" xfId="0" applyFont="1" applyFill="1" applyBorder="1"/>
    <xf numFmtId="0" fontId="11" fillId="0" borderId="0" xfId="0" applyFont="1"/>
    <xf numFmtId="0" fontId="12" fillId="0" borderId="0" xfId="1" applyAlignment="1"/>
    <xf numFmtId="0" fontId="7" fillId="0" borderId="5" xfId="0" applyFont="1" applyBorder="1"/>
    <xf numFmtId="166" fontId="0" fillId="0" borderId="0" xfId="0" applyNumberFormat="1"/>
    <xf numFmtId="166" fontId="6" fillId="0" borderId="0" xfId="0" applyNumberFormat="1" applyFont="1"/>
    <xf numFmtId="0" fontId="0" fillId="3" borderId="0" xfId="0" applyFill="1"/>
    <xf numFmtId="0" fontId="7" fillId="3" borderId="0" xfId="0" applyFont="1" applyFill="1"/>
    <xf numFmtId="9" fontId="7" fillId="3" borderId="0" xfId="1" applyNumberFormat="1" applyFont="1" applyFill="1" applyAlignment="1"/>
    <xf numFmtId="0" fontId="11" fillId="4" borderId="0" xfId="0" applyFont="1" applyFill="1"/>
    <xf numFmtId="0" fontId="11" fillId="3" borderId="0" xfId="0" applyFont="1" applyFill="1"/>
    <xf numFmtId="0" fontId="0" fillId="5" borderId="0" xfId="0" applyFill="1"/>
    <xf numFmtId="166" fontId="0" fillId="0" borderId="9" xfId="0" applyNumberFormat="1" applyBorder="1"/>
    <xf numFmtId="166" fontId="9" fillId="0" borderId="9" xfId="0" applyNumberFormat="1" applyFont="1" applyBorder="1"/>
    <xf numFmtId="0" fontId="0" fillId="0" borderId="9" xfId="0" applyBorder="1"/>
    <xf numFmtId="0" fontId="10" fillId="0" borderId="9" xfId="0" applyFont="1" applyBorder="1"/>
    <xf numFmtId="0" fontId="9" fillId="0" borderId="9" xfId="0" applyFont="1" applyBorder="1"/>
    <xf numFmtId="167" fontId="9" fillId="0" borderId="9" xfId="0" applyNumberFormat="1" applyFont="1" applyBorder="1"/>
    <xf numFmtId="168" fontId="9" fillId="0" borderId="9" xfId="0" applyNumberFormat="1" applyFont="1" applyBorder="1"/>
    <xf numFmtId="166" fontId="8" fillId="6" borderId="10" xfId="0" applyNumberFormat="1" applyFont="1" applyFill="1" applyBorder="1"/>
    <xf numFmtId="164" fontId="13" fillId="0" borderId="9" xfId="0" applyNumberFormat="1" applyFont="1" applyBorder="1"/>
    <xf numFmtId="166" fontId="8" fillId="7" borderId="10" xfId="0" applyNumberFormat="1" applyFont="1" applyFill="1" applyBorder="1"/>
    <xf numFmtId="0" fontId="7" fillId="0" borderId="9" xfId="0" applyFont="1" applyBorder="1"/>
    <xf numFmtId="164" fontId="7" fillId="0" borderId="9" xfId="0" applyNumberFormat="1" applyFont="1" applyBorder="1"/>
    <xf numFmtId="0" fontId="11" fillId="4" borderId="10" xfId="0" applyFont="1" applyFill="1" applyBorder="1"/>
    <xf numFmtId="0" fontId="6" fillId="7" borderId="16" xfId="0" applyFont="1" applyFill="1" applyBorder="1"/>
    <xf numFmtId="0" fontId="0" fillId="7" borderId="16" xfId="0" applyFill="1" applyBorder="1"/>
    <xf numFmtId="166" fontId="8" fillId="7" borderId="16" xfId="0" applyNumberFormat="1" applyFont="1" applyFill="1" applyBorder="1"/>
    <xf numFmtId="166" fontId="9" fillId="7" borderId="16" xfId="0" applyNumberFormat="1" applyFont="1" applyFill="1" applyBorder="1"/>
    <xf numFmtId="166" fontId="0" fillId="7" borderId="17" xfId="0" applyNumberFormat="1" applyFill="1" applyBorder="1"/>
    <xf numFmtId="0" fontId="0" fillId="7" borderId="18" xfId="0" applyFill="1" applyBorder="1"/>
    <xf numFmtId="0" fontId="6" fillId="7" borderId="17" xfId="0" applyFont="1" applyFill="1" applyBorder="1"/>
    <xf numFmtId="166" fontId="0" fillId="7" borderId="20" xfId="0" applyNumberFormat="1" applyFill="1" applyBorder="1"/>
    <xf numFmtId="9" fontId="0" fillId="6" borderId="10" xfId="0" applyNumberFormat="1" applyFill="1" applyBorder="1"/>
    <xf numFmtId="164" fontId="0" fillId="6" borderId="10" xfId="0" applyNumberFormat="1" applyFill="1" applyBorder="1"/>
    <xf numFmtId="164" fontId="0" fillId="0" borderId="9" xfId="0" applyNumberFormat="1" applyBorder="1"/>
    <xf numFmtId="166" fontId="0" fillId="7" borderId="21" xfId="0" applyNumberFormat="1" applyFill="1" applyBorder="1"/>
    <xf numFmtId="10" fontId="0" fillId="6" borderId="10" xfId="0" applyNumberFormat="1" applyFill="1" applyBorder="1"/>
    <xf numFmtId="10" fontId="7" fillId="6" borderId="10" xfId="0" applyNumberFormat="1" applyFont="1" applyFill="1" applyBorder="1"/>
    <xf numFmtId="0" fontId="0" fillId="8" borderId="0" xfId="0" applyFill="1"/>
    <xf numFmtId="0" fontId="7" fillId="8" borderId="0" xfId="0" applyFont="1" applyFill="1"/>
    <xf numFmtId="164" fontId="13" fillId="6" borderId="10" xfId="0" applyNumberFormat="1" applyFont="1" applyFill="1" applyBorder="1"/>
    <xf numFmtId="0" fontId="6" fillId="3" borderId="16" xfId="0" applyFont="1" applyFill="1" applyBorder="1"/>
    <xf numFmtId="10" fontId="0" fillId="3" borderId="16" xfId="0" applyNumberFormat="1" applyFill="1" applyBorder="1"/>
    <xf numFmtId="165" fontId="0" fillId="3" borderId="16" xfId="0" applyNumberFormat="1" applyFill="1" applyBorder="1"/>
    <xf numFmtId="0" fontId="0" fillId="3" borderId="16" xfId="0" applyFill="1" applyBorder="1"/>
    <xf numFmtId="0" fontId="8" fillId="3" borderId="16" xfId="0" applyFont="1" applyFill="1" applyBorder="1"/>
    <xf numFmtId="0" fontId="7" fillId="3" borderId="16" xfId="0" applyFont="1" applyFill="1" applyBorder="1"/>
    <xf numFmtId="0" fontId="6" fillId="4" borderId="16" xfId="0" applyFont="1" applyFill="1" applyBorder="1"/>
    <xf numFmtId="166" fontId="8" fillId="4" borderId="16" xfId="0" applyNumberFormat="1" applyFont="1" applyFill="1" applyBorder="1"/>
    <xf numFmtId="0" fontId="0" fillId="0" borderId="16" xfId="0" applyBorder="1"/>
    <xf numFmtId="164" fontId="13" fillId="4" borderId="16" xfId="0" applyNumberFormat="1" applyFont="1" applyFill="1" applyBorder="1"/>
    <xf numFmtId="10" fontId="7" fillId="4" borderId="16" xfId="0" applyNumberFormat="1" applyFont="1" applyFill="1" applyBorder="1"/>
    <xf numFmtId="165" fontId="0" fillId="4" borderId="16" xfId="0" applyNumberFormat="1" applyFill="1" applyBorder="1"/>
    <xf numFmtId="0" fontId="6" fillId="0" borderId="16" xfId="0" applyFont="1" applyBorder="1"/>
    <xf numFmtId="166" fontId="9" fillId="0" borderId="16" xfId="0" applyNumberFormat="1" applyFont="1" applyBorder="1"/>
    <xf numFmtId="166" fontId="9" fillId="4" borderId="17" xfId="0" applyNumberFormat="1" applyFont="1" applyFill="1" applyBorder="1"/>
    <xf numFmtId="0" fontId="6" fillId="4" borderId="17" xfId="0" applyFont="1" applyFill="1" applyBorder="1"/>
    <xf numFmtId="164" fontId="13" fillId="3" borderId="17" xfId="0" applyNumberFormat="1" applyFont="1" applyFill="1" applyBorder="1"/>
    <xf numFmtId="166" fontId="8" fillId="4" borderId="18" xfId="0" applyNumberFormat="1" applyFont="1" applyFill="1" applyBorder="1"/>
    <xf numFmtId="0" fontId="0" fillId="4" borderId="13" xfId="0" applyFill="1" applyBorder="1"/>
    <xf numFmtId="0" fontId="7" fillId="4" borderId="22" xfId="0" applyFont="1" applyFill="1" applyBorder="1"/>
    <xf numFmtId="164" fontId="7" fillId="6" borderId="23" xfId="0" applyNumberFormat="1" applyFont="1" applyFill="1" applyBorder="1"/>
    <xf numFmtId="0" fontId="7" fillId="4" borderId="24" xfId="0" applyFont="1" applyFill="1" applyBorder="1"/>
    <xf numFmtId="0" fontId="7" fillId="6" borderId="23" xfId="0" applyFont="1" applyFill="1" applyBorder="1"/>
    <xf numFmtId="164" fontId="0" fillId="6" borderId="23" xfId="0" applyNumberFormat="1" applyFill="1" applyBorder="1"/>
    <xf numFmtId="0" fontId="0" fillId="6" borderId="23" xfId="0" applyFill="1" applyBorder="1"/>
    <xf numFmtId="0" fontId="0" fillId="4" borderId="24" xfId="0" applyFill="1" applyBorder="1"/>
    <xf numFmtId="0" fontId="0" fillId="4" borderId="23" xfId="0" applyFill="1" applyBorder="1"/>
    <xf numFmtId="0" fontId="7" fillId="4" borderId="14" xfId="0" applyFont="1" applyFill="1" applyBorder="1"/>
    <xf numFmtId="164" fontId="0" fillId="4" borderId="15" xfId="0" applyNumberFormat="1" applyFill="1" applyBorder="1"/>
    <xf numFmtId="0" fontId="0" fillId="0" borderId="25" xfId="0" applyBorder="1"/>
    <xf numFmtId="0" fontId="0" fillId="0" borderId="13" xfId="0" applyBorder="1"/>
    <xf numFmtId="0" fontId="11" fillId="0" borderId="26" xfId="0" applyFont="1" applyBorder="1"/>
    <xf numFmtId="0" fontId="7" fillId="6" borderId="27" xfId="0" applyFont="1" applyFill="1" applyBorder="1"/>
    <xf numFmtId="0" fontId="0" fillId="0" borderId="26" xfId="0" applyBorder="1"/>
    <xf numFmtId="0" fontId="7" fillId="5" borderId="27" xfId="0" applyFont="1" applyFill="1" applyBorder="1"/>
    <xf numFmtId="0" fontId="7" fillId="4" borderId="27" xfId="0" applyFont="1" applyFill="1" applyBorder="1"/>
    <xf numFmtId="0" fontId="0" fillId="0" borderId="14" xfId="0" applyBorder="1"/>
    <xf numFmtId="0" fontId="7" fillId="3" borderId="15" xfId="0" applyFont="1" applyFill="1" applyBorder="1"/>
    <xf numFmtId="0" fontId="7" fillId="7" borderId="16" xfId="0" applyFont="1" applyFill="1" applyBorder="1"/>
    <xf numFmtId="0" fontId="7" fillId="8" borderId="9" xfId="0" applyFont="1" applyFill="1" applyBorder="1"/>
    <xf numFmtId="164" fontId="7" fillId="8" borderId="9" xfId="0" applyNumberFormat="1" applyFont="1" applyFill="1" applyBorder="1"/>
    <xf numFmtId="9" fontId="0" fillId="6" borderId="18" xfId="0" applyNumberFormat="1" applyFill="1" applyBorder="1"/>
    <xf numFmtId="0" fontId="0" fillId="6" borderId="19" xfId="0" applyFill="1" applyBorder="1"/>
    <xf numFmtId="0" fontId="0" fillId="9" borderId="16" xfId="0" applyFill="1" applyBorder="1"/>
    <xf numFmtId="0" fontId="4" fillId="0" borderId="1" xfId="0" applyFont="1" applyBorder="1" applyAlignment="1">
      <alignment horizontal="left"/>
    </xf>
    <xf numFmtId="0" fontId="5" fillId="0" borderId="2" xfId="0" applyFont="1" applyBorder="1"/>
    <xf numFmtId="0" fontId="5" fillId="0" borderId="12" xfId="0" applyFont="1" applyBorder="1"/>
    <xf numFmtId="0" fontId="5" fillId="0" borderId="11" xfId="0" applyFont="1" applyBorder="1"/>
    <xf numFmtId="0" fontId="5" fillId="0" borderId="3" xfId="0" applyFont="1" applyBorder="1"/>
    <xf numFmtId="0" fontId="5" fillId="0" borderId="4" xfId="0" applyFont="1" applyBorder="1"/>
  </cellXfs>
  <cellStyles count="2">
    <cellStyle name="Hyperlink" xfId="1" builtinId="8"/>
    <cellStyle name="Normal" xfId="0" builtinId="0"/>
  </cellStyles>
  <dxfs count="0"/>
  <tableStyles count="0" defaultTableStyle="TableStyleMedium2" defaultPivotStyle="PivotStyleLight16"/>
  <colors>
    <mruColors>
      <color rgb="FFF4E12F"/>
      <color rgb="FFEEEE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www.booking.com/hotel/nl/beach-house-sea-side.n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00"/>
  <sheetViews>
    <sheetView tabSelected="1" workbookViewId="0">
      <selection activeCell="I18" sqref="I18"/>
    </sheetView>
  </sheetViews>
  <sheetFormatPr defaultColWidth="12.6640625" defaultRowHeight="15" customHeight="1" x14ac:dyDescent="0.3"/>
  <cols>
    <col min="1" max="1" width="7.6640625" customWidth="1"/>
    <col min="2" max="2" width="41.1640625" customWidth="1"/>
    <col min="3" max="3" width="14.33203125" customWidth="1"/>
    <col min="4" max="4" width="12.5" customWidth="1"/>
    <col min="5" max="5" width="7.6640625" customWidth="1"/>
    <col min="6" max="6" width="12.83203125" customWidth="1"/>
    <col min="7" max="7" width="29.33203125" customWidth="1"/>
    <col min="8" max="8" width="13.5" customWidth="1"/>
    <col min="9" max="9" width="27.83203125" customWidth="1"/>
    <col min="10" max="10" width="9" customWidth="1"/>
    <col min="11" max="11" width="11.5" customWidth="1"/>
    <col min="12" max="12" width="11.6640625" customWidth="1"/>
    <col min="13" max="13" width="29.1640625" customWidth="1"/>
    <col min="14" max="26" width="7.6640625" customWidth="1"/>
  </cols>
  <sheetData>
    <row r="1" spans="1:15" ht="14.5" x14ac:dyDescent="0.35">
      <c r="A1" s="1" t="s">
        <v>53</v>
      </c>
      <c r="B1" s="2"/>
      <c r="C1" s="2"/>
      <c r="D1" s="2"/>
      <c r="E1" s="2"/>
      <c r="F1" s="2"/>
      <c r="G1" s="2"/>
    </row>
    <row r="2" spans="1:15" ht="14.5" thickBot="1" x14ac:dyDescent="0.35">
      <c r="A2" s="3" t="s">
        <v>0</v>
      </c>
    </row>
    <row r="3" spans="1:15" ht="14" x14ac:dyDescent="0.3">
      <c r="B3" s="112" t="s">
        <v>7</v>
      </c>
      <c r="C3" s="113"/>
      <c r="H3" s="27"/>
      <c r="I3" s="6"/>
    </row>
    <row r="4" spans="1:15" ht="14.5" thickBot="1" x14ac:dyDescent="0.35">
      <c r="B4" s="114"/>
      <c r="C4" s="115"/>
      <c r="D4" s="40"/>
      <c r="I4" s="6"/>
    </row>
    <row r="5" spans="1:15" ht="14.5" thickBot="1" x14ac:dyDescent="0.35">
      <c r="B5" s="51" t="s">
        <v>1</v>
      </c>
      <c r="C5" s="55"/>
      <c r="D5" s="60">
        <v>55000</v>
      </c>
      <c r="F5" s="6"/>
      <c r="I5" s="6"/>
    </row>
    <row r="6" spans="1:15" ht="15" customHeight="1" thickBot="1" x14ac:dyDescent="0.35">
      <c r="B6" s="106" t="s">
        <v>89</v>
      </c>
      <c r="C6" s="52"/>
      <c r="D6" s="110">
        <v>0</v>
      </c>
      <c r="I6" s="6"/>
    </row>
    <row r="7" spans="1:15" thickBot="1" x14ac:dyDescent="0.4">
      <c r="B7" s="51" t="s">
        <v>9</v>
      </c>
      <c r="C7" s="58"/>
      <c r="D7" s="45">
        <v>185000</v>
      </c>
    </row>
    <row r="8" spans="1:15" thickBot="1" x14ac:dyDescent="0.4">
      <c r="B8" s="57" t="s">
        <v>10</v>
      </c>
      <c r="C8" s="59">
        <v>0.08</v>
      </c>
      <c r="D8" s="47">
        <f>D7*C8</f>
        <v>14800</v>
      </c>
    </row>
    <row r="9" spans="1:15" thickBot="1" x14ac:dyDescent="0.4">
      <c r="B9" s="51" t="s">
        <v>54</v>
      </c>
      <c r="C9" s="62"/>
      <c r="D9" s="45">
        <v>1500</v>
      </c>
    </row>
    <row r="10" spans="1:15" ht="14.5" x14ac:dyDescent="0.35">
      <c r="B10" s="51"/>
      <c r="C10" s="54"/>
      <c r="D10" s="56"/>
    </row>
    <row r="11" spans="1:15" ht="14.5" x14ac:dyDescent="0.35">
      <c r="B11" s="51" t="s">
        <v>55</v>
      </c>
      <c r="C11" s="52"/>
      <c r="D11" s="53">
        <f>D7+D8+D9</f>
        <v>201300</v>
      </c>
    </row>
    <row r="12" spans="1:15" thickBot="1" x14ac:dyDescent="0.4">
      <c r="B12" s="4"/>
      <c r="C12" s="38"/>
      <c r="D12" s="7"/>
    </row>
    <row r="13" spans="1:15" thickBot="1" x14ac:dyDescent="0.4">
      <c r="B13" s="74" t="s">
        <v>3</v>
      </c>
      <c r="C13" s="82"/>
      <c r="D13" s="45">
        <v>146300</v>
      </c>
    </row>
    <row r="14" spans="1:15" thickBot="1" x14ac:dyDescent="0.4">
      <c r="B14" s="83" t="s">
        <v>56</v>
      </c>
      <c r="C14" s="63">
        <v>4.4999999999999998E-2</v>
      </c>
      <c r="D14" s="85">
        <f>D13*C14</f>
        <v>6583.5</v>
      </c>
      <c r="O14" s="12"/>
    </row>
    <row r="15" spans="1:15" thickBot="1" x14ac:dyDescent="0.4">
      <c r="B15" s="83" t="s">
        <v>79</v>
      </c>
      <c r="C15" s="64">
        <v>1.4E-2</v>
      </c>
      <c r="D15" s="75">
        <f>D13*C15</f>
        <v>2048.1999999999998</v>
      </c>
    </row>
    <row r="16" spans="1:15" ht="15" customHeight="1" x14ac:dyDescent="0.3">
      <c r="B16" s="106" t="s">
        <v>88</v>
      </c>
      <c r="C16" s="109">
        <v>0.04</v>
      </c>
      <c r="D16" s="111">
        <f>D6*C16</f>
        <v>0</v>
      </c>
    </row>
    <row r="17" spans="2:13" ht="14.5" x14ac:dyDescent="0.35">
      <c r="F17" s="41"/>
      <c r="G17" s="41"/>
      <c r="H17" s="41"/>
      <c r="I17" s="41"/>
      <c r="J17" s="41"/>
      <c r="K17" s="41"/>
      <c r="L17" s="41"/>
      <c r="M17" s="12"/>
    </row>
    <row r="18" spans="2:13" ht="14.5" x14ac:dyDescent="0.35">
      <c r="B18" s="74" t="s">
        <v>58</v>
      </c>
      <c r="C18" s="77"/>
      <c r="D18" s="77">
        <f>C45</f>
        <v>7719</v>
      </c>
      <c r="E18" s="40"/>
      <c r="F18" s="39"/>
      <c r="G18" s="39"/>
      <c r="H18" s="39"/>
      <c r="I18" s="39"/>
      <c r="J18" s="39"/>
      <c r="K18" s="39"/>
      <c r="L18" s="39"/>
      <c r="M18" s="15"/>
    </row>
    <row r="19" spans="2:13" ht="14.5" x14ac:dyDescent="0.35">
      <c r="B19" s="74" t="s">
        <v>77</v>
      </c>
      <c r="C19" s="78">
        <v>0.21</v>
      </c>
      <c r="D19" s="79">
        <f>C19*D22</f>
        <v>7509.8099999999995</v>
      </c>
      <c r="F19" s="42"/>
      <c r="G19" s="42"/>
      <c r="H19" s="42"/>
      <c r="I19" s="42"/>
      <c r="J19" s="42"/>
      <c r="K19" s="42"/>
      <c r="L19" s="42"/>
      <c r="M19" s="15"/>
    </row>
    <row r="20" spans="2:13" ht="14.5" x14ac:dyDescent="0.35">
      <c r="B20" s="80"/>
      <c r="C20" s="81"/>
      <c r="D20" s="76"/>
      <c r="F20" s="39"/>
      <c r="G20" s="39"/>
      <c r="H20" s="39"/>
      <c r="I20" s="39"/>
      <c r="J20" s="39"/>
      <c r="K20" s="39"/>
      <c r="L20" s="39"/>
      <c r="M20" s="15"/>
    </row>
    <row r="21" spans="2:13" ht="15.75" customHeight="1" thickBot="1" x14ac:dyDescent="0.4">
      <c r="B21" s="4"/>
      <c r="C21" s="46"/>
      <c r="F21" s="39"/>
      <c r="G21" s="39"/>
      <c r="H21" s="39"/>
      <c r="I21" s="39"/>
      <c r="J21" s="39"/>
      <c r="K21" s="39"/>
      <c r="L21" s="39"/>
      <c r="M21" s="15"/>
    </row>
    <row r="22" spans="2:13" ht="15.75" customHeight="1" thickBot="1" x14ac:dyDescent="0.35">
      <c r="B22" s="68" t="s">
        <v>57</v>
      </c>
      <c r="C22" s="84"/>
      <c r="D22" s="67">
        <v>35761</v>
      </c>
      <c r="F22" s="40"/>
      <c r="G22" s="40"/>
      <c r="H22" s="40"/>
      <c r="I22" s="40"/>
      <c r="J22" s="40"/>
      <c r="K22" s="40"/>
      <c r="L22" s="40"/>
      <c r="M22" s="15"/>
    </row>
    <row r="23" spans="2:13" ht="15.75" customHeight="1" x14ac:dyDescent="0.3">
      <c r="B23" s="4"/>
      <c r="C23" s="46"/>
      <c r="D23" s="46"/>
      <c r="F23" s="40"/>
      <c r="G23" s="40"/>
      <c r="H23" s="40"/>
      <c r="I23" s="40"/>
      <c r="J23" s="40"/>
      <c r="K23" s="40"/>
      <c r="L23" s="40"/>
      <c r="M23" s="15"/>
    </row>
    <row r="24" spans="2:13" ht="15.75" customHeight="1" x14ac:dyDescent="0.35">
      <c r="B24" s="4"/>
      <c r="F24" s="39"/>
      <c r="G24" s="39"/>
      <c r="H24" s="39"/>
      <c r="I24" s="39"/>
      <c r="J24" s="39"/>
      <c r="K24" s="39"/>
      <c r="L24" s="39"/>
      <c r="M24" s="15"/>
    </row>
    <row r="25" spans="2:13" ht="15.75" customHeight="1" x14ac:dyDescent="0.35">
      <c r="B25" s="68" t="s">
        <v>78</v>
      </c>
      <c r="C25" s="69"/>
      <c r="D25" s="70">
        <f>D22-D19-D18-D15-D14-D16</f>
        <v>11900.490000000002</v>
      </c>
      <c r="E25" s="71"/>
      <c r="F25" s="42"/>
      <c r="G25" s="42"/>
      <c r="H25" s="42"/>
      <c r="I25" s="42"/>
      <c r="J25" s="42"/>
      <c r="K25" s="42"/>
      <c r="L25" s="42"/>
      <c r="M25" s="15"/>
    </row>
    <row r="26" spans="2:13" ht="15.75" customHeight="1" x14ac:dyDescent="0.35">
      <c r="B26" s="68"/>
      <c r="C26" s="71"/>
      <c r="D26" s="71"/>
      <c r="E26" s="71"/>
      <c r="F26" s="39"/>
      <c r="G26" s="39"/>
      <c r="H26" s="39"/>
      <c r="I26" s="39"/>
      <c r="J26" s="39"/>
      <c r="K26" s="39"/>
      <c r="L26" s="39"/>
      <c r="M26" s="15"/>
    </row>
    <row r="27" spans="2:13" ht="15.75" customHeight="1" x14ac:dyDescent="0.35">
      <c r="B27" s="68" t="s">
        <v>5</v>
      </c>
      <c r="C27" s="72"/>
      <c r="D27" s="71">
        <f>D25/D5*100</f>
        <v>21.63725454545455</v>
      </c>
      <c r="E27" s="73" t="s">
        <v>80</v>
      </c>
      <c r="F27" s="42"/>
      <c r="G27" s="42"/>
      <c r="H27" s="42"/>
      <c r="I27" s="42"/>
      <c r="J27" s="42"/>
      <c r="K27" s="42"/>
      <c r="L27" s="42"/>
      <c r="M27" s="15"/>
    </row>
    <row r="28" spans="2:13" ht="15.75" customHeight="1" x14ac:dyDescent="0.35">
      <c r="B28" s="68"/>
      <c r="C28" s="71"/>
      <c r="D28" s="71"/>
      <c r="E28" s="71"/>
      <c r="F28" s="42"/>
      <c r="G28" s="42"/>
      <c r="H28" s="42"/>
      <c r="I28" s="42"/>
      <c r="J28" s="42"/>
      <c r="K28" s="42"/>
      <c r="L28" s="42"/>
      <c r="M28" s="15"/>
    </row>
    <row r="29" spans="2:13" ht="15.75" customHeight="1" x14ac:dyDescent="0.35">
      <c r="B29" s="68" t="s">
        <v>6</v>
      </c>
      <c r="C29" s="71"/>
      <c r="D29" s="70">
        <f>D25/12</f>
        <v>991.7075000000001</v>
      </c>
      <c r="E29" s="71"/>
      <c r="F29" s="42"/>
      <c r="G29" s="42"/>
      <c r="H29" s="42"/>
      <c r="I29" s="42"/>
      <c r="J29" s="42"/>
      <c r="K29" s="42"/>
      <c r="L29" s="42"/>
      <c r="M29" s="15"/>
    </row>
    <row r="30" spans="2:13" ht="15.75" customHeight="1" x14ac:dyDescent="0.35">
      <c r="B30" s="22"/>
      <c r="F30" s="42"/>
      <c r="G30" s="42"/>
      <c r="H30" s="42"/>
      <c r="I30" s="42"/>
      <c r="J30" s="42"/>
      <c r="K30" s="42"/>
      <c r="L30" s="42"/>
      <c r="M30" s="15"/>
    </row>
    <row r="31" spans="2:13" ht="15.75" customHeight="1" thickBot="1" x14ac:dyDescent="0.4">
      <c r="B31" s="4"/>
      <c r="C31" s="22"/>
      <c r="F31" s="43"/>
      <c r="G31" s="43"/>
      <c r="H31" s="43"/>
      <c r="I31" s="43"/>
      <c r="J31" s="43"/>
      <c r="K31" s="43"/>
      <c r="L31" s="43"/>
      <c r="M31" s="15"/>
    </row>
    <row r="32" spans="2:13" ht="15.75" customHeight="1" thickBot="1" x14ac:dyDescent="0.4">
      <c r="B32" s="50" t="s">
        <v>67</v>
      </c>
      <c r="C32" s="86"/>
      <c r="E32" s="40"/>
      <c r="F32" s="39"/>
      <c r="G32" s="39"/>
      <c r="H32" s="39"/>
      <c r="I32" s="39"/>
      <c r="J32" s="39"/>
      <c r="K32" s="39"/>
      <c r="L32" s="39"/>
      <c r="M32" s="15"/>
    </row>
    <row r="33" spans="2:14" ht="15.75" customHeight="1" x14ac:dyDescent="0.35">
      <c r="B33" s="87" t="s">
        <v>70</v>
      </c>
      <c r="C33" s="88">
        <v>500</v>
      </c>
      <c r="F33" s="39"/>
      <c r="G33" s="39"/>
      <c r="H33" s="39"/>
      <c r="I33" s="39"/>
      <c r="J33" s="39"/>
      <c r="K33" s="4"/>
      <c r="L33" s="39"/>
      <c r="M33" s="15"/>
    </row>
    <row r="34" spans="2:14" ht="15.75" customHeight="1" x14ac:dyDescent="0.35">
      <c r="B34" s="89" t="s">
        <v>69</v>
      </c>
      <c r="C34" s="88">
        <v>240</v>
      </c>
      <c r="F34" s="44"/>
      <c r="G34" s="44"/>
      <c r="H34" s="44"/>
      <c r="I34" s="44"/>
      <c r="J34" s="44"/>
      <c r="K34" s="4"/>
      <c r="L34" s="44"/>
      <c r="M34" s="15"/>
    </row>
    <row r="35" spans="2:14" ht="15.75" customHeight="1" x14ac:dyDescent="0.35">
      <c r="B35" s="89" t="s">
        <v>68</v>
      </c>
      <c r="C35" s="88">
        <v>3500</v>
      </c>
      <c r="F35" s="40"/>
      <c r="K35" s="4"/>
      <c r="M35" s="25"/>
    </row>
    <row r="36" spans="2:14" ht="15.75" customHeight="1" x14ac:dyDescent="0.35">
      <c r="B36" s="89" t="s">
        <v>59</v>
      </c>
      <c r="C36" s="88">
        <v>350</v>
      </c>
      <c r="F36" s="39"/>
      <c r="G36" s="10"/>
      <c r="H36" s="10"/>
      <c r="I36" s="10"/>
      <c r="J36" s="10"/>
      <c r="L36" s="10"/>
      <c r="M36" s="15"/>
    </row>
    <row r="37" spans="2:14" ht="15.75" customHeight="1" x14ac:dyDescent="0.35">
      <c r="B37" s="89" t="s">
        <v>60</v>
      </c>
      <c r="C37" s="90">
        <v>0</v>
      </c>
      <c r="F37" s="10"/>
      <c r="G37" s="10"/>
      <c r="H37" s="10"/>
      <c r="I37" s="10"/>
      <c r="J37" s="10"/>
      <c r="K37" s="4"/>
      <c r="L37" s="10"/>
    </row>
    <row r="38" spans="2:14" ht="15.75" customHeight="1" x14ac:dyDescent="0.35">
      <c r="B38" s="89" t="s">
        <v>61</v>
      </c>
      <c r="C38" s="91">
        <v>800</v>
      </c>
      <c r="M38" s="42"/>
    </row>
    <row r="39" spans="2:14" ht="15.75" customHeight="1" x14ac:dyDescent="0.3">
      <c r="B39" s="89" t="s">
        <v>62</v>
      </c>
      <c r="C39" s="91">
        <v>450</v>
      </c>
    </row>
    <row r="40" spans="2:14" ht="15.75" customHeight="1" thickBot="1" x14ac:dyDescent="0.35">
      <c r="B40" s="89" t="s">
        <v>63</v>
      </c>
      <c r="C40" s="91">
        <v>1500</v>
      </c>
    </row>
    <row r="41" spans="2:14" ht="15.75" customHeight="1" x14ac:dyDescent="0.3">
      <c r="B41" s="89" t="s">
        <v>64</v>
      </c>
      <c r="C41" s="91">
        <v>300</v>
      </c>
      <c r="F41" s="97"/>
      <c r="G41" s="98"/>
    </row>
    <row r="42" spans="2:14" ht="15.75" customHeight="1" x14ac:dyDescent="0.3">
      <c r="B42" s="89" t="s">
        <v>66</v>
      </c>
      <c r="C42" s="90">
        <v>79</v>
      </c>
      <c r="F42" s="99" t="s">
        <v>72</v>
      </c>
      <c r="G42" s="100" t="s">
        <v>73</v>
      </c>
    </row>
    <row r="43" spans="2:14" ht="15.75" customHeight="1" x14ac:dyDescent="0.3">
      <c r="B43" s="89" t="s">
        <v>71</v>
      </c>
      <c r="C43" s="92">
        <v>0</v>
      </c>
      <c r="F43" s="101"/>
      <c r="G43" s="102" t="s">
        <v>74</v>
      </c>
    </row>
    <row r="44" spans="2:14" ht="15.75" customHeight="1" x14ac:dyDescent="0.3">
      <c r="B44" s="93"/>
      <c r="C44" s="94"/>
      <c r="F44" s="101"/>
      <c r="G44" s="103" t="s">
        <v>75</v>
      </c>
    </row>
    <row r="45" spans="2:14" ht="15.75" customHeight="1" thickBot="1" x14ac:dyDescent="0.35">
      <c r="B45" s="95" t="s">
        <v>65</v>
      </c>
      <c r="C45" s="96">
        <f>C33+C34+C35+C36+C37+C38+C39+C40+C41+C42</f>
        <v>7719</v>
      </c>
      <c r="F45" s="104"/>
      <c r="G45" s="105" t="s">
        <v>76</v>
      </c>
    </row>
    <row r="46" spans="2:14" ht="15.75" customHeight="1" x14ac:dyDescent="0.3">
      <c r="B46" s="6"/>
    </row>
    <row r="47" spans="2:14" ht="15.75" customHeight="1" x14ac:dyDescent="0.3"/>
    <row r="48" spans="2:14" ht="15.75" customHeight="1" x14ac:dyDescent="0.3">
      <c r="B48" s="66" t="s">
        <v>83</v>
      </c>
      <c r="C48" s="65"/>
      <c r="D48" s="65"/>
      <c r="E48" s="65"/>
      <c r="F48" s="65"/>
      <c r="G48" s="65"/>
      <c r="H48" s="65"/>
      <c r="I48" s="65"/>
      <c r="J48" s="65"/>
      <c r="K48" s="65"/>
      <c r="L48" s="65"/>
      <c r="M48" s="65"/>
      <c r="N48" s="65"/>
    </row>
    <row r="49" spans="2:14" ht="15.75" customHeight="1" x14ac:dyDescent="0.3">
      <c r="B49" s="66" t="s">
        <v>84</v>
      </c>
      <c r="C49" s="65"/>
      <c r="D49" s="65"/>
      <c r="E49" s="65"/>
      <c r="F49" s="65"/>
      <c r="G49" s="65"/>
      <c r="H49" s="65"/>
      <c r="I49" s="65"/>
      <c r="J49" s="65"/>
      <c r="K49" s="65"/>
      <c r="L49" s="65"/>
      <c r="M49" s="65"/>
      <c r="N49" s="65"/>
    </row>
    <row r="50" spans="2:14" ht="15.75" customHeight="1" x14ac:dyDescent="0.3">
      <c r="B50" s="66" t="s">
        <v>85</v>
      </c>
      <c r="C50" s="65"/>
      <c r="D50" s="65"/>
      <c r="E50" s="65"/>
      <c r="F50" s="65"/>
      <c r="G50" s="65"/>
      <c r="H50" s="65"/>
      <c r="I50" s="65"/>
      <c r="J50" s="65"/>
      <c r="K50" s="65"/>
      <c r="L50" s="65"/>
      <c r="M50" s="65"/>
      <c r="N50" s="65"/>
    </row>
    <row r="51" spans="2:14" ht="15.75" customHeight="1" x14ac:dyDescent="0.3">
      <c r="B51" s="48"/>
      <c r="C51" s="49"/>
    </row>
    <row r="52" spans="2:14" ht="15.75" customHeight="1" x14ac:dyDescent="0.3">
      <c r="B52" s="107" t="s">
        <v>86</v>
      </c>
      <c r="C52" s="108"/>
      <c r="D52" s="65"/>
      <c r="E52" s="65"/>
      <c r="F52" s="65"/>
      <c r="G52" s="65"/>
    </row>
    <row r="53" spans="2:14" ht="15.75" customHeight="1" x14ac:dyDescent="0.3">
      <c r="B53" s="107" t="s">
        <v>87</v>
      </c>
      <c r="C53" s="108"/>
      <c r="D53" s="65"/>
      <c r="E53" s="65"/>
      <c r="F53" s="65"/>
      <c r="G53" s="65"/>
    </row>
    <row r="54" spans="2:14" ht="15.75" customHeight="1" x14ac:dyDescent="0.3">
      <c r="B54" s="48"/>
      <c r="C54" s="49"/>
    </row>
    <row r="55" spans="2:14" ht="15.75" customHeight="1" x14ac:dyDescent="0.3">
      <c r="B55" s="48"/>
      <c r="C55" s="48"/>
    </row>
    <row r="56" spans="2:14" ht="15.75" customHeight="1" x14ac:dyDescent="0.3">
      <c r="B56" s="48"/>
      <c r="C56" s="61"/>
    </row>
    <row r="57" spans="2:14" ht="15.75" customHeight="1" x14ac:dyDescent="0.3">
      <c r="B57" s="48"/>
      <c r="C57" s="61"/>
    </row>
    <row r="58" spans="2:14" ht="15.75" customHeight="1" x14ac:dyDescent="0.3">
      <c r="B58" s="48"/>
      <c r="C58" s="61"/>
    </row>
    <row r="59" spans="2:14" ht="15.75" customHeight="1" x14ac:dyDescent="0.3">
      <c r="B59" s="48"/>
      <c r="C59" s="61"/>
    </row>
    <row r="60" spans="2:14" ht="15.75" customHeight="1" x14ac:dyDescent="0.3">
      <c r="B60" s="48"/>
      <c r="C60" s="48"/>
    </row>
    <row r="61" spans="2:14" ht="15.75" customHeight="1" x14ac:dyDescent="0.3">
      <c r="B61" s="48"/>
      <c r="C61" s="40"/>
    </row>
    <row r="62" spans="2:14" ht="15.75" customHeight="1" x14ac:dyDescent="0.3">
      <c r="B62" s="40"/>
      <c r="C62" s="40"/>
    </row>
    <row r="63" spans="2:14" ht="15.75" customHeight="1" x14ac:dyDescent="0.3">
      <c r="B63" s="48"/>
      <c r="C63" s="61"/>
    </row>
    <row r="64" spans="2:14" ht="15.75" customHeight="1" x14ac:dyDescent="0.3">
      <c r="E64" s="6"/>
    </row>
    <row r="65" spans="2:2" ht="15.75" customHeight="1" x14ac:dyDescent="0.3"/>
    <row r="66" spans="2:2" ht="15.75" customHeight="1" x14ac:dyDescent="0.3"/>
    <row r="67" spans="2:2" ht="15.75" customHeight="1" x14ac:dyDescent="0.3">
      <c r="B67" s="6"/>
    </row>
    <row r="68" spans="2:2" ht="15.75" customHeight="1" x14ac:dyDescent="0.3"/>
    <row r="69" spans="2:2" ht="15.75" customHeight="1" x14ac:dyDescent="0.3"/>
    <row r="70" spans="2:2" ht="15.75" customHeight="1" x14ac:dyDescent="0.3"/>
    <row r="71" spans="2:2" ht="15.75" customHeight="1" x14ac:dyDescent="0.3"/>
    <row r="72" spans="2:2" ht="15.75" customHeight="1" x14ac:dyDescent="0.3"/>
    <row r="73" spans="2:2" ht="15.75" customHeight="1" x14ac:dyDescent="0.3"/>
    <row r="74" spans="2:2" ht="15.75" customHeight="1" x14ac:dyDescent="0.3"/>
    <row r="75" spans="2:2" ht="15.75" customHeight="1" x14ac:dyDescent="0.3"/>
    <row r="76" spans="2:2" ht="15.75" customHeight="1" x14ac:dyDescent="0.3"/>
    <row r="77" spans="2:2" ht="15.75" customHeight="1" x14ac:dyDescent="0.3"/>
    <row r="78" spans="2:2" ht="15.75" customHeight="1" x14ac:dyDescent="0.3"/>
    <row r="79" spans="2:2" ht="15.75" customHeight="1" x14ac:dyDescent="0.3"/>
    <row r="80" spans="2:2" ht="15.75" customHeight="1" x14ac:dyDescent="0.3"/>
    <row r="81" customFormat="1" ht="15.75" customHeight="1" x14ac:dyDescent="0.3"/>
    <row r="82" customFormat="1" ht="15.75" customHeight="1" x14ac:dyDescent="0.3"/>
    <row r="83" customFormat="1" ht="15.75" customHeight="1" x14ac:dyDescent="0.3"/>
    <row r="84" customFormat="1" ht="15.75" customHeight="1" x14ac:dyDescent="0.3"/>
    <row r="85" customFormat="1" ht="15.75" customHeight="1" x14ac:dyDescent="0.3"/>
    <row r="86" customFormat="1" ht="15.75" customHeight="1" x14ac:dyDescent="0.3"/>
    <row r="87" customFormat="1" ht="15.75" customHeight="1" x14ac:dyDescent="0.3"/>
    <row r="88" customFormat="1" ht="15.75" customHeight="1" x14ac:dyDescent="0.3"/>
    <row r="89" customFormat="1" ht="15.75" customHeight="1" x14ac:dyDescent="0.3"/>
    <row r="90" customFormat="1" ht="15.75" customHeight="1" x14ac:dyDescent="0.3"/>
    <row r="91" customFormat="1" ht="15.75" customHeight="1" x14ac:dyDescent="0.3"/>
    <row r="92" customFormat="1" ht="15.75" customHeight="1" x14ac:dyDescent="0.3"/>
    <row r="93" customFormat="1" ht="15.75" customHeight="1" x14ac:dyDescent="0.3"/>
    <row r="94" customFormat="1" ht="15.75" customHeight="1" x14ac:dyDescent="0.3"/>
    <row r="95" customFormat="1" ht="15.75" customHeight="1" x14ac:dyDescent="0.3"/>
    <row r="96" customFormat="1" ht="15.75" customHeight="1" x14ac:dyDescent="0.3"/>
    <row r="97" customFormat="1" ht="15.75" customHeight="1" x14ac:dyDescent="0.3"/>
    <row r="98" customFormat="1" ht="15.75" customHeight="1" x14ac:dyDescent="0.3"/>
    <row r="99" customFormat="1" ht="15.75" customHeight="1" x14ac:dyDescent="0.3"/>
    <row r="100" customFormat="1" ht="15.75" customHeight="1" x14ac:dyDescent="0.3"/>
    <row r="101" customFormat="1" ht="15.75" customHeight="1" x14ac:dyDescent="0.3"/>
    <row r="102" customFormat="1" ht="15.75" customHeight="1" x14ac:dyDescent="0.3"/>
    <row r="103" customFormat="1" ht="15.75" customHeight="1" x14ac:dyDescent="0.3"/>
    <row r="104" customFormat="1" ht="15.75" customHeight="1" x14ac:dyDescent="0.3"/>
    <row r="105" customFormat="1" ht="15.75" customHeight="1" x14ac:dyDescent="0.3"/>
    <row r="106" customFormat="1" ht="15.75" customHeight="1" x14ac:dyDescent="0.3"/>
    <row r="107" customFormat="1" ht="15.75" customHeight="1" x14ac:dyDescent="0.3"/>
    <row r="108" customFormat="1" ht="15.75" customHeight="1" x14ac:dyDescent="0.3"/>
    <row r="109" customFormat="1" ht="15.75" customHeight="1" x14ac:dyDescent="0.3"/>
    <row r="110" customFormat="1" ht="15.75" customHeight="1" x14ac:dyDescent="0.3"/>
    <row r="111" customFormat="1" ht="15.75" customHeight="1" x14ac:dyDescent="0.3"/>
    <row r="112" customFormat="1" ht="15.75" customHeight="1" x14ac:dyDescent="0.3"/>
    <row r="113" customFormat="1" ht="15.75" customHeight="1" x14ac:dyDescent="0.3"/>
    <row r="114" customFormat="1" ht="15.75" customHeight="1" x14ac:dyDescent="0.3"/>
    <row r="115" customFormat="1" ht="15.75" customHeight="1" x14ac:dyDescent="0.3"/>
    <row r="116" customFormat="1" ht="15.75" customHeight="1" x14ac:dyDescent="0.3"/>
    <row r="117" customFormat="1" ht="15.75" customHeight="1" x14ac:dyDescent="0.3"/>
    <row r="118" customFormat="1" ht="15.75" customHeight="1" x14ac:dyDescent="0.3"/>
    <row r="119" customFormat="1" ht="15.75" customHeight="1" x14ac:dyDescent="0.3"/>
    <row r="120" customFormat="1" ht="15.75" customHeight="1" x14ac:dyDescent="0.3"/>
    <row r="121" customFormat="1" ht="15.75" customHeight="1" x14ac:dyDescent="0.3"/>
    <row r="122" customFormat="1" ht="15.75" customHeight="1" x14ac:dyDescent="0.3"/>
    <row r="123" customFormat="1" ht="15.75" customHeight="1" x14ac:dyDescent="0.3"/>
    <row r="124" customFormat="1" ht="15.75" customHeight="1" x14ac:dyDescent="0.3"/>
    <row r="125" customFormat="1" ht="15.75" customHeight="1" x14ac:dyDescent="0.3"/>
    <row r="126" customFormat="1" ht="15.75" customHeight="1" x14ac:dyDescent="0.3"/>
    <row r="127" customFormat="1" ht="15.75" customHeight="1" x14ac:dyDescent="0.3"/>
    <row r="128" customFormat="1" ht="15.75" customHeight="1" x14ac:dyDescent="0.3"/>
    <row r="129" customFormat="1" ht="15.75" customHeight="1" x14ac:dyDescent="0.3"/>
    <row r="130" customFormat="1" ht="15.75" customHeight="1" x14ac:dyDescent="0.3"/>
    <row r="131" customFormat="1" ht="15.75" customHeight="1" x14ac:dyDescent="0.3"/>
    <row r="132" customFormat="1" ht="15.75" customHeight="1" x14ac:dyDescent="0.3"/>
    <row r="133" customFormat="1" ht="15.75" customHeight="1" x14ac:dyDescent="0.3"/>
    <row r="134" customFormat="1" ht="15.75" customHeight="1" x14ac:dyDescent="0.3"/>
    <row r="135" customFormat="1" ht="15.75" customHeight="1" x14ac:dyDescent="0.3"/>
    <row r="136" customFormat="1" ht="15.75" customHeight="1" x14ac:dyDescent="0.3"/>
    <row r="137" customFormat="1" ht="15.75" customHeight="1" x14ac:dyDescent="0.3"/>
    <row r="138" customFormat="1" ht="15.75" customHeight="1" x14ac:dyDescent="0.3"/>
    <row r="139" customFormat="1" ht="15.75" customHeight="1" x14ac:dyDescent="0.3"/>
    <row r="140" customFormat="1" ht="15.75" customHeight="1" x14ac:dyDescent="0.3"/>
    <row r="141" customFormat="1" ht="15.75" customHeight="1" x14ac:dyDescent="0.3"/>
    <row r="142" customFormat="1" ht="15.75" customHeight="1" x14ac:dyDescent="0.3"/>
    <row r="143" customFormat="1" ht="15.75" customHeight="1" x14ac:dyDescent="0.3"/>
    <row r="144" customFormat="1" ht="15.75" customHeight="1" x14ac:dyDescent="0.3"/>
    <row r="145" customFormat="1" ht="15.75" customHeight="1" x14ac:dyDescent="0.3"/>
    <row r="146" customFormat="1" ht="15.75" customHeight="1" x14ac:dyDescent="0.3"/>
    <row r="147" customFormat="1" ht="15.75" customHeight="1" x14ac:dyDescent="0.3"/>
    <row r="148" customFormat="1" ht="15.75" customHeight="1" x14ac:dyDescent="0.3"/>
    <row r="149" customFormat="1" ht="15.75" customHeight="1" x14ac:dyDescent="0.3"/>
    <row r="150" customFormat="1" ht="15.75" customHeight="1" x14ac:dyDescent="0.3"/>
    <row r="151" customFormat="1" ht="15.75" customHeight="1" x14ac:dyDescent="0.3"/>
    <row r="152" customFormat="1" ht="15.75" customHeight="1" x14ac:dyDescent="0.3"/>
    <row r="153" customFormat="1" ht="15.75" customHeight="1" x14ac:dyDescent="0.3"/>
    <row r="154" customFormat="1" ht="15.75" customHeight="1" x14ac:dyDescent="0.3"/>
    <row r="155" customFormat="1" ht="15.75" customHeight="1" x14ac:dyDescent="0.3"/>
    <row r="156" customFormat="1" ht="15.75" customHeight="1" x14ac:dyDescent="0.3"/>
    <row r="157" customFormat="1" ht="15.75" customHeight="1" x14ac:dyDescent="0.3"/>
    <row r="158" customFormat="1" ht="15.75" customHeight="1" x14ac:dyDescent="0.3"/>
    <row r="159" customFormat="1" ht="15.75" customHeight="1" x14ac:dyDescent="0.3"/>
    <row r="160" customFormat="1" ht="15.75" customHeight="1" x14ac:dyDescent="0.3"/>
    <row r="161" customFormat="1" ht="15.75" customHeight="1" x14ac:dyDescent="0.3"/>
    <row r="162" customFormat="1" ht="15.75" customHeight="1" x14ac:dyDescent="0.3"/>
    <row r="163" customFormat="1" ht="15.75" customHeight="1" x14ac:dyDescent="0.3"/>
    <row r="164" customFormat="1" ht="15.75" customHeight="1" x14ac:dyDescent="0.3"/>
    <row r="165" customFormat="1" ht="15.75" customHeight="1" x14ac:dyDescent="0.3"/>
    <row r="166" customFormat="1" ht="15.75" customHeight="1" x14ac:dyDescent="0.3"/>
    <row r="167" customFormat="1" ht="15.75" customHeight="1" x14ac:dyDescent="0.3"/>
    <row r="168" customFormat="1" ht="15.75" customHeight="1" x14ac:dyDescent="0.3"/>
    <row r="169" customFormat="1" ht="15.75" customHeight="1" x14ac:dyDescent="0.3"/>
    <row r="170" customFormat="1" ht="15.75" customHeight="1" x14ac:dyDescent="0.3"/>
    <row r="171" customFormat="1" ht="15.75" customHeight="1" x14ac:dyDescent="0.3"/>
    <row r="172" customFormat="1" ht="15.75" customHeight="1" x14ac:dyDescent="0.3"/>
    <row r="173" customFormat="1" ht="15.75" customHeight="1" x14ac:dyDescent="0.3"/>
    <row r="174" customFormat="1" ht="15.75" customHeight="1" x14ac:dyDescent="0.3"/>
    <row r="175" customFormat="1" ht="15.75" customHeight="1" x14ac:dyDescent="0.3"/>
    <row r="176" customFormat="1" ht="15.75" customHeight="1" x14ac:dyDescent="0.3"/>
    <row r="177" customFormat="1" ht="15.75" customHeight="1" x14ac:dyDescent="0.3"/>
    <row r="178" customFormat="1" ht="15.75" customHeight="1" x14ac:dyDescent="0.3"/>
    <row r="179" customFormat="1" ht="15.75" customHeight="1" x14ac:dyDescent="0.3"/>
    <row r="180" customFormat="1" ht="15.75" customHeight="1" x14ac:dyDescent="0.3"/>
    <row r="181" customFormat="1" ht="15.75" customHeight="1" x14ac:dyDescent="0.3"/>
    <row r="182" customFormat="1" ht="15.75" customHeight="1" x14ac:dyDescent="0.3"/>
    <row r="183" customFormat="1" ht="15.75" customHeight="1" x14ac:dyDescent="0.3"/>
    <row r="184" customFormat="1" ht="15.75" customHeight="1" x14ac:dyDescent="0.3"/>
    <row r="185" customFormat="1" ht="15.75" customHeight="1" x14ac:dyDescent="0.3"/>
    <row r="186" customFormat="1" ht="15.75" customHeight="1" x14ac:dyDescent="0.3"/>
    <row r="187" customFormat="1" ht="15.75" customHeight="1" x14ac:dyDescent="0.3"/>
    <row r="188" customFormat="1" ht="15.75" customHeight="1" x14ac:dyDescent="0.3"/>
    <row r="189" customFormat="1" ht="15.75" customHeight="1" x14ac:dyDescent="0.3"/>
    <row r="190" customFormat="1" ht="15.75" customHeight="1" x14ac:dyDescent="0.3"/>
    <row r="191" customFormat="1" ht="15.75" customHeight="1" x14ac:dyDescent="0.3"/>
    <row r="192" customFormat="1" ht="15.75" customHeight="1" x14ac:dyDescent="0.3"/>
    <row r="193" customFormat="1" ht="15.75" customHeight="1" x14ac:dyDescent="0.3"/>
    <row r="194" customFormat="1" ht="15.75" customHeight="1" x14ac:dyDescent="0.3"/>
    <row r="195" customFormat="1" ht="15.75" customHeight="1" x14ac:dyDescent="0.3"/>
    <row r="196" customFormat="1" ht="15.75" customHeight="1" x14ac:dyDescent="0.3"/>
    <row r="197" customFormat="1" ht="15.75" customHeight="1" x14ac:dyDescent="0.3"/>
    <row r="198" customFormat="1" ht="15.75" customHeight="1" x14ac:dyDescent="0.3"/>
    <row r="199" customFormat="1" ht="15.75" customHeight="1" x14ac:dyDescent="0.3"/>
    <row r="200" customFormat="1" ht="15.75" customHeight="1" x14ac:dyDescent="0.3"/>
    <row r="201" customFormat="1" ht="15.75" customHeight="1" x14ac:dyDescent="0.3"/>
    <row r="202" customFormat="1" ht="15.75" customHeight="1" x14ac:dyDescent="0.3"/>
    <row r="203" customFormat="1" ht="15.75" customHeight="1" x14ac:dyDescent="0.3"/>
    <row r="204" customFormat="1" ht="15.75" customHeight="1" x14ac:dyDescent="0.3"/>
    <row r="205" customFormat="1" ht="15.75" customHeight="1" x14ac:dyDescent="0.3"/>
    <row r="206" customFormat="1" ht="15.75" customHeight="1" x14ac:dyDescent="0.3"/>
    <row r="207" customFormat="1" ht="15.75" customHeight="1" x14ac:dyDescent="0.3"/>
    <row r="208" customFormat="1" ht="15.75" customHeight="1" x14ac:dyDescent="0.3"/>
    <row r="209" customFormat="1" ht="15.75" customHeight="1" x14ac:dyDescent="0.3"/>
    <row r="210" customFormat="1" ht="15.75" customHeight="1" x14ac:dyDescent="0.3"/>
    <row r="211" customFormat="1" ht="15.75" customHeight="1" x14ac:dyDescent="0.3"/>
    <row r="212" customFormat="1" ht="15.75" customHeight="1" x14ac:dyDescent="0.3"/>
    <row r="213" customFormat="1" ht="15.75" customHeight="1" x14ac:dyDescent="0.3"/>
    <row r="214" customFormat="1" ht="15.75" customHeight="1" x14ac:dyDescent="0.3"/>
    <row r="215" customFormat="1" ht="15.75" customHeight="1" x14ac:dyDescent="0.3"/>
    <row r="216" customFormat="1" ht="15.75" customHeight="1" x14ac:dyDescent="0.3"/>
    <row r="217" customFormat="1" ht="15.75" customHeight="1" x14ac:dyDescent="0.3"/>
    <row r="218" customFormat="1" ht="15.75" customHeight="1" x14ac:dyDescent="0.3"/>
    <row r="219" customFormat="1" ht="15.75" customHeight="1" x14ac:dyDescent="0.3"/>
    <row r="220" customFormat="1" ht="15.75" customHeight="1" x14ac:dyDescent="0.3"/>
    <row r="221" customFormat="1" ht="15.75" customHeight="1" x14ac:dyDescent="0.3"/>
    <row r="222" customFormat="1" ht="15.75" customHeight="1" x14ac:dyDescent="0.3"/>
    <row r="223" customFormat="1" ht="15.75" customHeight="1" x14ac:dyDescent="0.3"/>
    <row r="224" customFormat="1" ht="15.75" customHeight="1" x14ac:dyDescent="0.3"/>
    <row r="225" customFormat="1" ht="15.75" customHeight="1" x14ac:dyDescent="0.3"/>
    <row r="226" customFormat="1" ht="15.75" customHeight="1" x14ac:dyDescent="0.3"/>
    <row r="227" customFormat="1" ht="15.75" customHeight="1" x14ac:dyDescent="0.3"/>
    <row r="228" customFormat="1" ht="15.75" customHeight="1" x14ac:dyDescent="0.3"/>
    <row r="229" customFormat="1" ht="15.75" customHeight="1" x14ac:dyDescent="0.3"/>
    <row r="230" customFormat="1" ht="15.75" customHeight="1" x14ac:dyDescent="0.3"/>
    <row r="231" customFormat="1" ht="15.75" customHeight="1" x14ac:dyDescent="0.3"/>
    <row r="232" customFormat="1" ht="15.75" customHeight="1" x14ac:dyDescent="0.3"/>
    <row r="233" customFormat="1" ht="15.75" customHeight="1" x14ac:dyDescent="0.3"/>
    <row r="234" customFormat="1" ht="15.75" customHeight="1" x14ac:dyDescent="0.3"/>
    <row r="235" customFormat="1" ht="15.75" customHeight="1" x14ac:dyDescent="0.3"/>
    <row r="236" customFormat="1" ht="15.75" customHeight="1" x14ac:dyDescent="0.3"/>
    <row r="237" customFormat="1" ht="15.75" customHeight="1" x14ac:dyDescent="0.3"/>
    <row r="238" customFormat="1" ht="15.75" customHeight="1" x14ac:dyDescent="0.3"/>
    <row r="239" customFormat="1" ht="15.75" customHeight="1" x14ac:dyDescent="0.3"/>
    <row r="240" customFormat="1" ht="15.75" customHeight="1" x14ac:dyDescent="0.3"/>
    <row r="241" customFormat="1" ht="15.75" customHeight="1" x14ac:dyDescent="0.3"/>
    <row r="242" customFormat="1" ht="15.75" customHeight="1" x14ac:dyDescent="0.3"/>
    <row r="243" customFormat="1" ht="15.75" customHeight="1" x14ac:dyDescent="0.3"/>
    <row r="244" customFormat="1" ht="15.75" customHeight="1" x14ac:dyDescent="0.3"/>
    <row r="245" customFormat="1" ht="15.75" customHeight="1" x14ac:dyDescent="0.3"/>
    <row r="246" customFormat="1" ht="15.75" customHeight="1" x14ac:dyDescent="0.3"/>
    <row r="247" customFormat="1" ht="15.75" customHeight="1" x14ac:dyDescent="0.3"/>
    <row r="248" customFormat="1" ht="15.75" customHeight="1" x14ac:dyDescent="0.3"/>
    <row r="249" customFormat="1" ht="15.75" customHeight="1" x14ac:dyDescent="0.3"/>
    <row r="250" customFormat="1" ht="15.75" customHeight="1" x14ac:dyDescent="0.3"/>
    <row r="251" customFormat="1" ht="15.75" customHeight="1" x14ac:dyDescent="0.3"/>
    <row r="252" customFormat="1" ht="15.75" customHeight="1" x14ac:dyDescent="0.3"/>
    <row r="253" customFormat="1" ht="15.75" customHeight="1" x14ac:dyDescent="0.3"/>
    <row r="254" customFormat="1" ht="15.75" customHeight="1" x14ac:dyDescent="0.3"/>
    <row r="255" customFormat="1" ht="15.75" customHeight="1" x14ac:dyDescent="0.3"/>
    <row r="256" customFormat="1" ht="15.75" customHeight="1" x14ac:dyDescent="0.3"/>
    <row r="257" customFormat="1" ht="15.75" customHeight="1" x14ac:dyDescent="0.3"/>
    <row r="258" customFormat="1" ht="15.75" customHeight="1" x14ac:dyDescent="0.3"/>
    <row r="259" customFormat="1" ht="15.75" customHeight="1" x14ac:dyDescent="0.3"/>
    <row r="260" customFormat="1" ht="15.75" customHeight="1" x14ac:dyDescent="0.3"/>
    <row r="261" customFormat="1" ht="15.75" customHeight="1" x14ac:dyDescent="0.3"/>
    <row r="262" customFormat="1" ht="15.75" customHeight="1" x14ac:dyDescent="0.3"/>
    <row r="263" customFormat="1" ht="15.75" customHeight="1" x14ac:dyDescent="0.3"/>
    <row r="264" customFormat="1" ht="15.75" customHeight="1" x14ac:dyDescent="0.3"/>
    <row r="265" customFormat="1" ht="15.75" customHeight="1" x14ac:dyDescent="0.3"/>
    <row r="266" customFormat="1" ht="15.75" customHeight="1" x14ac:dyDescent="0.3"/>
    <row r="267" customFormat="1" ht="15.75" customHeight="1" x14ac:dyDescent="0.3"/>
    <row r="268" customFormat="1" ht="15.75" customHeight="1" x14ac:dyDescent="0.3"/>
    <row r="269" customFormat="1" ht="15.75" customHeight="1" x14ac:dyDescent="0.3"/>
    <row r="270" customFormat="1" ht="15.75" customHeight="1" x14ac:dyDescent="0.3"/>
    <row r="271" customFormat="1" ht="15.75" customHeight="1" x14ac:dyDescent="0.3"/>
    <row r="272" customFormat="1" ht="15.75" customHeight="1" x14ac:dyDescent="0.3"/>
    <row r="273" customFormat="1" ht="15.75" customHeight="1" x14ac:dyDescent="0.3"/>
    <row r="274" customFormat="1" ht="15.75" customHeight="1" x14ac:dyDescent="0.3"/>
    <row r="275" customFormat="1" ht="15.75" customHeight="1" x14ac:dyDescent="0.3"/>
    <row r="276" customFormat="1" ht="15.75" customHeight="1" x14ac:dyDescent="0.3"/>
    <row r="277" customFormat="1" ht="15.75" customHeight="1" x14ac:dyDescent="0.3"/>
    <row r="278" customFormat="1" ht="15.75" customHeight="1" x14ac:dyDescent="0.3"/>
    <row r="279" customFormat="1" ht="15.75" customHeight="1" x14ac:dyDescent="0.3"/>
    <row r="280" customFormat="1" ht="15.75" customHeight="1" x14ac:dyDescent="0.3"/>
    <row r="281" customFormat="1" ht="15.75" customHeight="1" x14ac:dyDescent="0.3"/>
    <row r="282" customFormat="1" ht="15.75" customHeight="1" x14ac:dyDescent="0.3"/>
    <row r="283" customFormat="1" ht="15.75" customHeight="1" x14ac:dyDescent="0.3"/>
    <row r="284" customFormat="1" ht="15.75" customHeight="1" x14ac:dyDescent="0.3"/>
    <row r="285" customFormat="1" ht="15.75" customHeight="1" x14ac:dyDescent="0.3"/>
    <row r="286" customFormat="1" ht="15.75" customHeight="1" x14ac:dyDescent="0.3"/>
    <row r="287" customFormat="1" ht="15.75" customHeight="1" x14ac:dyDescent="0.3"/>
    <row r="288" customFormat="1" ht="15.75" customHeight="1" x14ac:dyDescent="0.3"/>
    <row r="289" customFormat="1" ht="15.75" customHeight="1" x14ac:dyDescent="0.3"/>
    <row r="290" customFormat="1" ht="15.75" customHeight="1" x14ac:dyDescent="0.3"/>
    <row r="291" customFormat="1" ht="15.75" customHeight="1" x14ac:dyDescent="0.3"/>
    <row r="292" customFormat="1" ht="15.75" customHeight="1" x14ac:dyDescent="0.3"/>
    <row r="293" customFormat="1" ht="15.75" customHeight="1" x14ac:dyDescent="0.3"/>
    <row r="294" customFormat="1" ht="15.75" customHeight="1" x14ac:dyDescent="0.3"/>
    <row r="295" customFormat="1" ht="15.75" customHeight="1" x14ac:dyDescent="0.3"/>
    <row r="296" customFormat="1" ht="15.75" customHeight="1" x14ac:dyDescent="0.3"/>
    <row r="297" customFormat="1" ht="15.75" customHeight="1" x14ac:dyDescent="0.3"/>
    <row r="298" customFormat="1" ht="15.75" customHeight="1" x14ac:dyDescent="0.3"/>
    <row r="299" customFormat="1" ht="15.75" customHeight="1" x14ac:dyDescent="0.3"/>
    <row r="300" customFormat="1" ht="15.75" customHeight="1" x14ac:dyDescent="0.3"/>
    <row r="301" customFormat="1" ht="15.75" customHeight="1" x14ac:dyDescent="0.3"/>
    <row r="302" customFormat="1" ht="15.75" customHeight="1" x14ac:dyDescent="0.3"/>
    <row r="303" customFormat="1" ht="15.75" customHeight="1" x14ac:dyDescent="0.3"/>
    <row r="304" customFormat="1" ht="15.75" customHeight="1" x14ac:dyDescent="0.3"/>
    <row r="305" customFormat="1" ht="15.75" customHeight="1" x14ac:dyDescent="0.3"/>
    <row r="306" customFormat="1" ht="15.75" customHeight="1" x14ac:dyDescent="0.3"/>
    <row r="307" customFormat="1" ht="15.75" customHeight="1" x14ac:dyDescent="0.3"/>
    <row r="308" customFormat="1" ht="15.75" customHeight="1" x14ac:dyDescent="0.3"/>
    <row r="309" customFormat="1" ht="15.75" customHeight="1" x14ac:dyDescent="0.3"/>
    <row r="310" customFormat="1" ht="15.75" customHeight="1" x14ac:dyDescent="0.3"/>
    <row r="311" customFormat="1" ht="15.75" customHeight="1" x14ac:dyDescent="0.3"/>
    <row r="312" customFormat="1" ht="15.75" customHeight="1" x14ac:dyDescent="0.3"/>
    <row r="313" customFormat="1" ht="15.75" customHeight="1" x14ac:dyDescent="0.3"/>
    <row r="314" customFormat="1" ht="15.75" customHeight="1" x14ac:dyDescent="0.3"/>
    <row r="315" customFormat="1" ht="15.75" customHeight="1" x14ac:dyDescent="0.3"/>
    <row r="316" customFormat="1" ht="15.75" customHeight="1" x14ac:dyDescent="0.3"/>
    <row r="317" customFormat="1" ht="15.75" customHeight="1" x14ac:dyDescent="0.3"/>
    <row r="318" customFormat="1" ht="15.75" customHeight="1" x14ac:dyDescent="0.3"/>
    <row r="319" customFormat="1" ht="15.75" customHeight="1" x14ac:dyDescent="0.3"/>
    <row r="320" customFormat="1" ht="15.75" customHeight="1" x14ac:dyDescent="0.3"/>
    <row r="321" customFormat="1" ht="15.75" customHeight="1" x14ac:dyDescent="0.3"/>
    <row r="322" customFormat="1" ht="15.75" customHeight="1" x14ac:dyDescent="0.3"/>
    <row r="323" customFormat="1" ht="15.75" customHeight="1" x14ac:dyDescent="0.3"/>
    <row r="324" customFormat="1" ht="15.75" customHeight="1" x14ac:dyDescent="0.3"/>
    <row r="325" customFormat="1" ht="15.75" customHeight="1" x14ac:dyDescent="0.3"/>
    <row r="326" customFormat="1" ht="15.75" customHeight="1" x14ac:dyDescent="0.3"/>
    <row r="327" customFormat="1" ht="15.75" customHeight="1" x14ac:dyDescent="0.3"/>
    <row r="328" customFormat="1" ht="15.75" customHeight="1" x14ac:dyDescent="0.3"/>
    <row r="329" customFormat="1" ht="15.75" customHeight="1" x14ac:dyDescent="0.3"/>
    <row r="330" customFormat="1" ht="15.75" customHeight="1" x14ac:dyDescent="0.3"/>
    <row r="331" customFormat="1" ht="15.75" customHeight="1" x14ac:dyDescent="0.3"/>
    <row r="332" customFormat="1" ht="15.75" customHeight="1" x14ac:dyDescent="0.3"/>
    <row r="333" customFormat="1" ht="15.75" customHeight="1" x14ac:dyDescent="0.3"/>
    <row r="334" customFormat="1" ht="15.75" customHeight="1" x14ac:dyDescent="0.3"/>
    <row r="335" customFormat="1" ht="15.75" customHeight="1" x14ac:dyDescent="0.3"/>
    <row r="336" customFormat="1" ht="15.75" customHeight="1" x14ac:dyDescent="0.3"/>
    <row r="337" customFormat="1" ht="15.75" customHeight="1" x14ac:dyDescent="0.3"/>
    <row r="338" customFormat="1" ht="15.75" customHeight="1" x14ac:dyDescent="0.3"/>
    <row r="339" customFormat="1" ht="15.75" customHeight="1" x14ac:dyDescent="0.3"/>
    <row r="340" customFormat="1" ht="15.75" customHeight="1" x14ac:dyDescent="0.3"/>
    <row r="341" customFormat="1" ht="15.75" customHeight="1" x14ac:dyDescent="0.3"/>
    <row r="342" customFormat="1" ht="15.75" customHeight="1" x14ac:dyDescent="0.3"/>
    <row r="343" customFormat="1" ht="15.75" customHeight="1" x14ac:dyDescent="0.3"/>
    <row r="344" customFormat="1" ht="15.75" customHeight="1" x14ac:dyDescent="0.3"/>
    <row r="345" customFormat="1" ht="15.75" customHeight="1" x14ac:dyDescent="0.3"/>
    <row r="346" customFormat="1" ht="15.75" customHeight="1" x14ac:dyDescent="0.3"/>
    <row r="347" customFormat="1" ht="15.75" customHeight="1" x14ac:dyDescent="0.3"/>
    <row r="348" customFormat="1" ht="15.75" customHeight="1" x14ac:dyDescent="0.3"/>
    <row r="349" customFormat="1" ht="15.75" customHeight="1" x14ac:dyDescent="0.3"/>
    <row r="350" customFormat="1" ht="15.75" customHeight="1" x14ac:dyDescent="0.3"/>
    <row r="351" customFormat="1" ht="15.75" customHeight="1" x14ac:dyDescent="0.3"/>
    <row r="352" customFormat="1" ht="15.75" customHeight="1" x14ac:dyDescent="0.3"/>
    <row r="353" customFormat="1" ht="15.75" customHeight="1" x14ac:dyDescent="0.3"/>
    <row r="354" customFormat="1" ht="15.75" customHeight="1" x14ac:dyDescent="0.3"/>
    <row r="355" customFormat="1" ht="15.75" customHeight="1" x14ac:dyDescent="0.3"/>
    <row r="356" customFormat="1" ht="15.75" customHeight="1" x14ac:dyDescent="0.3"/>
    <row r="357" customFormat="1" ht="15.75" customHeight="1" x14ac:dyDescent="0.3"/>
    <row r="358" customFormat="1" ht="15.75" customHeight="1" x14ac:dyDescent="0.3"/>
    <row r="359" customFormat="1" ht="15.75" customHeight="1" x14ac:dyDescent="0.3"/>
    <row r="360" customFormat="1" ht="15.75" customHeight="1" x14ac:dyDescent="0.3"/>
    <row r="361" customFormat="1" ht="15.75" customHeight="1" x14ac:dyDescent="0.3"/>
    <row r="362" customFormat="1" ht="15.75" customHeight="1" x14ac:dyDescent="0.3"/>
    <row r="363" customFormat="1" ht="15.75" customHeight="1" x14ac:dyDescent="0.3"/>
    <row r="364" customFormat="1" ht="15.75" customHeight="1" x14ac:dyDescent="0.3"/>
    <row r="365" customFormat="1" ht="15.75" customHeight="1" x14ac:dyDescent="0.3"/>
    <row r="366" customFormat="1" ht="15.75" customHeight="1" x14ac:dyDescent="0.3"/>
    <row r="367" customFormat="1" ht="15.75" customHeight="1" x14ac:dyDescent="0.3"/>
    <row r="368" customFormat="1" ht="15.75" customHeight="1" x14ac:dyDescent="0.3"/>
    <row r="369" customFormat="1" ht="15.75" customHeight="1" x14ac:dyDescent="0.3"/>
    <row r="370" customFormat="1" ht="15.75" customHeight="1" x14ac:dyDescent="0.3"/>
    <row r="371" customFormat="1" ht="15.75" customHeight="1" x14ac:dyDescent="0.3"/>
    <row r="372" customFormat="1" ht="15.75" customHeight="1" x14ac:dyDescent="0.3"/>
    <row r="373" customFormat="1" ht="15.75" customHeight="1" x14ac:dyDescent="0.3"/>
    <row r="374" customFormat="1" ht="15.75" customHeight="1" x14ac:dyDescent="0.3"/>
    <row r="375" customFormat="1" ht="15.75" customHeight="1" x14ac:dyDescent="0.3"/>
    <row r="376" customFormat="1" ht="15.75" customHeight="1" x14ac:dyDescent="0.3"/>
    <row r="377" customFormat="1" ht="15.75" customHeight="1" x14ac:dyDescent="0.3"/>
    <row r="378" customFormat="1" ht="15.75" customHeight="1" x14ac:dyDescent="0.3"/>
    <row r="379" customFormat="1" ht="15.75" customHeight="1" x14ac:dyDescent="0.3"/>
    <row r="380" customFormat="1" ht="15.75" customHeight="1" x14ac:dyDescent="0.3"/>
    <row r="381" customFormat="1" ht="15.75" customHeight="1" x14ac:dyDescent="0.3"/>
    <row r="382" customFormat="1" ht="15.75" customHeight="1" x14ac:dyDescent="0.3"/>
    <row r="383" customFormat="1" ht="15.75" customHeight="1" x14ac:dyDescent="0.3"/>
    <row r="384" customFormat="1" ht="15.75" customHeight="1" x14ac:dyDescent="0.3"/>
    <row r="385" customFormat="1" ht="15.75" customHeight="1" x14ac:dyDescent="0.3"/>
    <row r="386" customFormat="1" ht="15.75" customHeight="1" x14ac:dyDescent="0.3"/>
    <row r="387" customFormat="1" ht="15.75" customHeight="1" x14ac:dyDescent="0.3"/>
    <row r="388" customFormat="1" ht="15.75" customHeight="1" x14ac:dyDescent="0.3"/>
    <row r="389" customFormat="1" ht="15.75" customHeight="1" x14ac:dyDescent="0.3"/>
    <row r="390" customFormat="1" ht="15.75" customHeight="1" x14ac:dyDescent="0.3"/>
    <row r="391" customFormat="1" ht="15.75" customHeight="1" x14ac:dyDescent="0.3"/>
    <row r="392" customFormat="1" ht="15.75" customHeight="1" x14ac:dyDescent="0.3"/>
    <row r="393" customFormat="1" ht="15.75" customHeight="1" x14ac:dyDescent="0.3"/>
    <row r="394" customFormat="1" ht="15.75" customHeight="1" x14ac:dyDescent="0.3"/>
    <row r="395" customFormat="1" ht="15.75" customHeight="1" x14ac:dyDescent="0.3"/>
    <row r="396" customFormat="1" ht="15.75" customHeight="1" x14ac:dyDescent="0.3"/>
    <row r="397" customFormat="1" ht="15.75" customHeight="1" x14ac:dyDescent="0.3"/>
    <row r="398" customFormat="1" ht="15.75" customHeight="1" x14ac:dyDescent="0.3"/>
    <row r="399" customFormat="1" ht="15.75" customHeight="1" x14ac:dyDescent="0.3"/>
    <row r="400" customFormat="1" ht="15.75" customHeight="1" x14ac:dyDescent="0.3"/>
    <row r="401" customFormat="1" ht="15.75" customHeight="1" x14ac:dyDescent="0.3"/>
    <row r="402" customFormat="1" ht="15.75" customHeight="1" x14ac:dyDescent="0.3"/>
    <row r="403" customFormat="1" ht="15.75" customHeight="1" x14ac:dyDescent="0.3"/>
    <row r="404" customFormat="1" ht="15.75" customHeight="1" x14ac:dyDescent="0.3"/>
    <row r="405" customFormat="1" ht="15.75" customHeight="1" x14ac:dyDescent="0.3"/>
    <row r="406" customFormat="1" ht="15.75" customHeight="1" x14ac:dyDescent="0.3"/>
    <row r="407" customFormat="1" ht="15.75" customHeight="1" x14ac:dyDescent="0.3"/>
    <row r="408" customFormat="1" ht="15.75" customHeight="1" x14ac:dyDescent="0.3"/>
    <row r="409" customFormat="1" ht="15.75" customHeight="1" x14ac:dyDescent="0.3"/>
    <row r="410" customFormat="1" ht="15.75" customHeight="1" x14ac:dyDescent="0.3"/>
    <row r="411" customFormat="1" ht="15.75" customHeight="1" x14ac:dyDescent="0.3"/>
    <row r="412" customFormat="1" ht="15.75" customHeight="1" x14ac:dyDescent="0.3"/>
    <row r="413" customFormat="1" ht="15.75" customHeight="1" x14ac:dyDescent="0.3"/>
    <row r="414" customFormat="1" ht="15.75" customHeight="1" x14ac:dyDescent="0.3"/>
    <row r="415" customFormat="1" ht="15.75" customHeight="1" x14ac:dyDescent="0.3"/>
    <row r="416" customFormat="1" ht="15.75" customHeight="1" x14ac:dyDescent="0.3"/>
    <row r="417" customFormat="1" ht="15.75" customHeight="1" x14ac:dyDescent="0.3"/>
    <row r="418" customFormat="1" ht="15.75" customHeight="1" x14ac:dyDescent="0.3"/>
    <row r="419" customFormat="1" ht="15.75" customHeight="1" x14ac:dyDescent="0.3"/>
    <row r="420" customFormat="1" ht="15.75" customHeight="1" x14ac:dyDescent="0.3"/>
    <row r="421" customFormat="1" ht="15.75" customHeight="1" x14ac:dyDescent="0.3"/>
    <row r="422" customFormat="1" ht="15.75" customHeight="1" x14ac:dyDescent="0.3"/>
    <row r="423" customFormat="1" ht="15.75" customHeight="1" x14ac:dyDescent="0.3"/>
    <row r="424" customFormat="1" ht="15.75" customHeight="1" x14ac:dyDescent="0.3"/>
    <row r="425" customFormat="1" ht="15.75" customHeight="1" x14ac:dyDescent="0.3"/>
    <row r="426" customFormat="1" ht="15.75" customHeight="1" x14ac:dyDescent="0.3"/>
    <row r="427" customFormat="1" ht="15.75" customHeight="1" x14ac:dyDescent="0.3"/>
    <row r="428" customFormat="1" ht="15.75" customHeight="1" x14ac:dyDescent="0.3"/>
    <row r="429" customFormat="1" ht="15.75" customHeight="1" x14ac:dyDescent="0.3"/>
    <row r="430" customFormat="1" ht="15.75" customHeight="1" x14ac:dyDescent="0.3"/>
    <row r="431" customFormat="1" ht="15.75" customHeight="1" x14ac:dyDescent="0.3"/>
    <row r="432" customFormat="1" ht="15.75" customHeight="1" x14ac:dyDescent="0.3"/>
    <row r="433" customFormat="1" ht="15.75" customHeight="1" x14ac:dyDescent="0.3"/>
    <row r="434" customFormat="1" ht="15.75" customHeight="1" x14ac:dyDescent="0.3"/>
    <row r="435" customFormat="1" ht="15.75" customHeight="1" x14ac:dyDescent="0.3"/>
    <row r="436" customFormat="1" ht="15.75" customHeight="1" x14ac:dyDescent="0.3"/>
    <row r="437" customFormat="1" ht="15.75" customHeight="1" x14ac:dyDescent="0.3"/>
    <row r="438" customFormat="1" ht="15.75" customHeight="1" x14ac:dyDescent="0.3"/>
    <row r="439" customFormat="1" ht="15.75" customHeight="1" x14ac:dyDescent="0.3"/>
    <row r="440" customFormat="1" ht="15.75" customHeight="1" x14ac:dyDescent="0.3"/>
    <row r="441" customFormat="1" ht="15.75" customHeight="1" x14ac:dyDescent="0.3"/>
    <row r="442" customFormat="1" ht="15.75" customHeight="1" x14ac:dyDescent="0.3"/>
    <row r="443" customFormat="1" ht="15.75" customHeight="1" x14ac:dyDescent="0.3"/>
    <row r="444" customFormat="1" ht="15.75" customHeight="1" x14ac:dyDescent="0.3"/>
    <row r="445" customFormat="1" ht="15.75" customHeight="1" x14ac:dyDescent="0.3"/>
    <row r="446" customFormat="1" ht="15.75" customHeight="1" x14ac:dyDescent="0.3"/>
    <row r="447" customFormat="1" ht="15.75" customHeight="1" x14ac:dyDescent="0.3"/>
    <row r="448" customFormat="1" ht="15.75" customHeight="1" x14ac:dyDescent="0.3"/>
    <row r="449" customFormat="1" ht="15.75" customHeight="1" x14ac:dyDescent="0.3"/>
    <row r="450" customFormat="1" ht="15.75" customHeight="1" x14ac:dyDescent="0.3"/>
    <row r="451" customFormat="1" ht="15.75" customHeight="1" x14ac:dyDescent="0.3"/>
    <row r="452" customFormat="1" ht="15.75" customHeight="1" x14ac:dyDescent="0.3"/>
    <row r="453" customFormat="1" ht="15.75" customHeight="1" x14ac:dyDescent="0.3"/>
    <row r="454" customFormat="1" ht="15.75" customHeight="1" x14ac:dyDescent="0.3"/>
    <row r="455" customFormat="1" ht="15.75" customHeight="1" x14ac:dyDescent="0.3"/>
    <row r="456" customFormat="1" ht="15.75" customHeight="1" x14ac:dyDescent="0.3"/>
    <row r="457" customFormat="1" ht="15.75" customHeight="1" x14ac:dyDescent="0.3"/>
    <row r="458" customFormat="1" ht="15.75" customHeight="1" x14ac:dyDescent="0.3"/>
    <row r="459" customFormat="1" ht="15.75" customHeight="1" x14ac:dyDescent="0.3"/>
    <row r="460" customFormat="1" ht="15.75" customHeight="1" x14ac:dyDescent="0.3"/>
    <row r="461" customFormat="1" ht="15.75" customHeight="1" x14ac:dyDescent="0.3"/>
    <row r="462" customFormat="1" ht="15.75" customHeight="1" x14ac:dyDescent="0.3"/>
    <row r="463" customFormat="1" ht="15.75" customHeight="1" x14ac:dyDescent="0.3"/>
    <row r="464" customFormat="1" ht="15.75" customHeight="1" x14ac:dyDescent="0.3"/>
    <row r="465" customFormat="1" ht="15.75" customHeight="1" x14ac:dyDescent="0.3"/>
    <row r="466" customFormat="1" ht="15.75" customHeight="1" x14ac:dyDescent="0.3"/>
    <row r="467" customFormat="1" ht="15.75" customHeight="1" x14ac:dyDescent="0.3"/>
    <row r="468" customFormat="1" ht="15.75" customHeight="1" x14ac:dyDescent="0.3"/>
    <row r="469" customFormat="1" ht="15.75" customHeight="1" x14ac:dyDescent="0.3"/>
    <row r="470" customFormat="1" ht="15.75" customHeight="1" x14ac:dyDescent="0.3"/>
    <row r="471" customFormat="1" ht="15.75" customHeight="1" x14ac:dyDescent="0.3"/>
    <row r="472" customFormat="1" ht="15.75" customHeight="1" x14ac:dyDescent="0.3"/>
    <row r="473" customFormat="1" ht="15.75" customHeight="1" x14ac:dyDescent="0.3"/>
    <row r="474" customFormat="1" ht="15.75" customHeight="1" x14ac:dyDescent="0.3"/>
    <row r="475" customFormat="1" ht="15.75" customHeight="1" x14ac:dyDescent="0.3"/>
    <row r="476" customFormat="1" ht="15.75" customHeight="1" x14ac:dyDescent="0.3"/>
    <row r="477" customFormat="1" ht="15.75" customHeight="1" x14ac:dyDescent="0.3"/>
    <row r="478" customFormat="1" ht="15.75" customHeight="1" x14ac:dyDescent="0.3"/>
    <row r="479" customFormat="1" ht="15.75" customHeight="1" x14ac:dyDescent="0.3"/>
    <row r="480" customFormat="1" ht="15.75" customHeight="1" x14ac:dyDescent="0.3"/>
    <row r="481" customFormat="1" ht="15.75" customHeight="1" x14ac:dyDescent="0.3"/>
    <row r="482" customFormat="1" ht="15.75" customHeight="1" x14ac:dyDescent="0.3"/>
    <row r="483" customFormat="1" ht="15.75" customHeight="1" x14ac:dyDescent="0.3"/>
    <row r="484" customFormat="1" ht="15.75" customHeight="1" x14ac:dyDescent="0.3"/>
    <row r="485" customFormat="1" ht="15.75" customHeight="1" x14ac:dyDescent="0.3"/>
    <row r="486" customFormat="1" ht="15.75" customHeight="1" x14ac:dyDescent="0.3"/>
    <row r="487" customFormat="1" ht="15.75" customHeight="1" x14ac:dyDescent="0.3"/>
    <row r="488" customFormat="1" ht="15.75" customHeight="1" x14ac:dyDescent="0.3"/>
    <row r="489" customFormat="1" ht="15.75" customHeight="1" x14ac:dyDescent="0.3"/>
    <row r="490" customFormat="1" ht="15.75" customHeight="1" x14ac:dyDescent="0.3"/>
    <row r="491" customFormat="1" ht="15.75" customHeight="1" x14ac:dyDescent="0.3"/>
    <row r="492" customFormat="1" ht="15.75" customHeight="1" x14ac:dyDescent="0.3"/>
    <row r="493" customFormat="1" ht="15.75" customHeight="1" x14ac:dyDescent="0.3"/>
    <row r="494" customFormat="1" ht="15.75" customHeight="1" x14ac:dyDescent="0.3"/>
    <row r="495" customFormat="1" ht="15.75" customHeight="1" x14ac:dyDescent="0.3"/>
    <row r="496" customFormat="1" ht="15.75" customHeight="1" x14ac:dyDescent="0.3"/>
    <row r="497" customFormat="1" ht="15.75" customHeight="1" x14ac:dyDescent="0.3"/>
    <row r="498" customFormat="1" ht="15.75" customHeight="1" x14ac:dyDescent="0.3"/>
    <row r="499" customFormat="1" ht="15.75" customHeight="1" x14ac:dyDescent="0.3"/>
    <row r="500" customFormat="1" ht="15.75" customHeight="1" x14ac:dyDescent="0.3"/>
    <row r="501" customFormat="1" ht="15.75" customHeight="1" x14ac:dyDescent="0.3"/>
    <row r="502" customFormat="1" ht="15.75" customHeight="1" x14ac:dyDescent="0.3"/>
    <row r="503" customFormat="1" ht="15.75" customHeight="1" x14ac:dyDescent="0.3"/>
    <row r="504" customFormat="1" ht="15.75" customHeight="1" x14ac:dyDescent="0.3"/>
    <row r="505" customFormat="1" ht="15.75" customHeight="1" x14ac:dyDescent="0.3"/>
    <row r="506" customFormat="1" ht="15.75" customHeight="1" x14ac:dyDescent="0.3"/>
    <row r="507" customFormat="1" ht="15.75" customHeight="1" x14ac:dyDescent="0.3"/>
    <row r="508" customFormat="1" ht="15.75" customHeight="1" x14ac:dyDescent="0.3"/>
    <row r="509" customFormat="1" ht="15.75" customHeight="1" x14ac:dyDescent="0.3"/>
    <row r="510" customFormat="1" ht="15.75" customHeight="1" x14ac:dyDescent="0.3"/>
    <row r="511" customFormat="1" ht="15.75" customHeight="1" x14ac:dyDescent="0.3"/>
    <row r="512" customFormat="1" ht="15.75" customHeight="1" x14ac:dyDescent="0.3"/>
    <row r="513" customFormat="1" ht="15.75" customHeight="1" x14ac:dyDescent="0.3"/>
    <row r="514" customFormat="1" ht="15.75" customHeight="1" x14ac:dyDescent="0.3"/>
    <row r="515" customFormat="1" ht="15.75" customHeight="1" x14ac:dyDescent="0.3"/>
    <row r="516" customFormat="1" ht="15.75" customHeight="1" x14ac:dyDescent="0.3"/>
    <row r="517" customFormat="1" ht="15.75" customHeight="1" x14ac:dyDescent="0.3"/>
    <row r="518" customFormat="1" ht="15.75" customHeight="1" x14ac:dyDescent="0.3"/>
    <row r="519" customFormat="1" ht="15.75" customHeight="1" x14ac:dyDescent="0.3"/>
    <row r="520" customFormat="1" ht="15.75" customHeight="1" x14ac:dyDescent="0.3"/>
    <row r="521" customFormat="1" ht="15.75" customHeight="1" x14ac:dyDescent="0.3"/>
    <row r="522" customFormat="1" ht="15.75" customHeight="1" x14ac:dyDescent="0.3"/>
    <row r="523" customFormat="1" ht="15.75" customHeight="1" x14ac:dyDescent="0.3"/>
    <row r="524" customFormat="1" ht="15.75" customHeight="1" x14ac:dyDescent="0.3"/>
    <row r="525" customFormat="1" ht="15.75" customHeight="1" x14ac:dyDescent="0.3"/>
    <row r="526" customFormat="1" ht="15.75" customHeight="1" x14ac:dyDescent="0.3"/>
    <row r="527" customFormat="1" ht="15.75" customHeight="1" x14ac:dyDescent="0.3"/>
    <row r="528" customFormat="1" ht="15.75" customHeight="1" x14ac:dyDescent="0.3"/>
    <row r="529" customFormat="1" ht="15.75" customHeight="1" x14ac:dyDescent="0.3"/>
    <row r="530" customFormat="1" ht="15.75" customHeight="1" x14ac:dyDescent="0.3"/>
    <row r="531" customFormat="1" ht="15.75" customHeight="1" x14ac:dyDescent="0.3"/>
    <row r="532" customFormat="1" ht="15.75" customHeight="1" x14ac:dyDescent="0.3"/>
    <row r="533" customFormat="1" ht="15.75" customHeight="1" x14ac:dyDescent="0.3"/>
    <row r="534" customFormat="1" ht="15.75" customHeight="1" x14ac:dyDescent="0.3"/>
    <row r="535" customFormat="1" ht="15.75" customHeight="1" x14ac:dyDescent="0.3"/>
    <row r="536" customFormat="1" ht="15.75" customHeight="1" x14ac:dyDescent="0.3"/>
    <row r="537" customFormat="1" ht="15.75" customHeight="1" x14ac:dyDescent="0.3"/>
    <row r="538" customFormat="1" ht="15.75" customHeight="1" x14ac:dyDescent="0.3"/>
    <row r="539" customFormat="1" ht="15.75" customHeight="1" x14ac:dyDescent="0.3"/>
    <row r="540" customFormat="1" ht="15.75" customHeight="1" x14ac:dyDescent="0.3"/>
    <row r="541" customFormat="1" ht="15.75" customHeight="1" x14ac:dyDescent="0.3"/>
    <row r="542" customFormat="1" ht="15.75" customHeight="1" x14ac:dyDescent="0.3"/>
    <row r="543" customFormat="1" ht="15.75" customHeight="1" x14ac:dyDescent="0.3"/>
    <row r="544" customFormat="1" ht="15.75" customHeight="1" x14ac:dyDescent="0.3"/>
    <row r="545" customFormat="1" ht="15.75" customHeight="1" x14ac:dyDescent="0.3"/>
    <row r="546" customFormat="1" ht="15.75" customHeight="1" x14ac:dyDescent="0.3"/>
    <row r="547" customFormat="1" ht="15.75" customHeight="1" x14ac:dyDescent="0.3"/>
    <row r="548" customFormat="1" ht="15.75" customHeight="1" x14ac:dyDescent="0.3"/>
    <row r="549" customFormat="1" ht="15.75" customHeight="1" x14ac:dyDescent="0.3"/>
    <row r="550" customFormat="1" ht="15.75" customHeight="1" x14ac:dyDescent="0.3"/>
    <row r="551" customFormat="1" ht="15.75" customHeight="1" x14ac:dyDescent="0.3"/>
    <row r="552" customFormat="1" ht="15.75" customHeight="1" x14ac:dyDescent="0.3"/>
    <row r="553" customFormat="1" ht="15.75" customHeight="1" x14ac:dyDescent="0.3"/>
    <row r="554" customFormat="1" ht="15.75" customHeight="1" x14ac:dyDescent="0.3"/>
    <row r="555" customFormat="1" ht="15.75" customHeight="1" x14ac:dyDescent="0.3"/>
    <row r="556" customFormat="1" ht="15.75" customHeight="1" x14ac:dyDescent="0.3"/>
    <row r="557" customFormat="1" ht="15.75" customHeight="1" x14ac:dyDescent="0.3"/>
    <row r="558" customFormat="1" ht="15.75" customHeight="1" x14ac:dyDescent="0.3"/>
    <row r="559" customFormat="1" ht="15.75" customHeight="1" x14ac:dyDescent="0.3"/>
    <row r="560" customFormat="1" ht="15.75" customHeight="1" x14ac:dyDescent="0.3"/>
    <row r="561" customFormat="1" ht="15.75" customHeight="1" x14ac:dyDescent="0.3"/>
    <row r="562" customFormat="1" ht="15.75" customHeight="1" x14ac:dyDescent="0.3"/>
    <row r="563" customFormat="1" ht="15.75" customHeight="1" x14ac:dyDescent="0.3"/>
    <row r="564" customFormat="1" ht="15.75" customHeight="1" x14ac:dyDescent="0.3"/>
    <row r="565" customFormat="1" ht="15.75" customHeight="1" x14ac:dyDescent="0.3"/>
    <row r="566" customFormat="1" ht="15.75" customHeight="1" x14ac:dyDescent="0.3"/>
    <row r="567" customFormat="1" ht="15.75" customHeight="1" x14ac:dyDescent="0.3"/>
    <row r="568" customFormat="1" ht="15.75" customHeight="1" x14ac:dyDescent="0.3"/>
    <row r="569" customFormat="1" ht="15.75" customHeight="1" x14ac:dyDescent="0.3"/>
    <row r="570" customFormat="1" ht="15.75" customHeight="1" x14ac:dyDescent="0.3"/>
    <row r="571" customFormat="1" ht="15.75" customHeight="1" x14ac:dyDescent="0.3"/>
    <row r="572" customFormat="1" ht="15.75" customHeight="1" x14ac:dyDescent="0.3"/>
    <row r="573" customFormat="1" ht="15.75" customHeight="1" x14ac:dyDescent="0.3"/>
    <row r="574" customFormat="1" ht="15.75" customHeight="1" x14ac:dyDescent="0.3"/>
    <row r="575" customFormat="1" ht="15.75" customHeight="1" x14ac:dyDescent="0.3"/>
    <row r="576" customFormat="1" ht="15.75" customHeight="1" x14ac:dyDescent="0.3"/>
    <row r="577" customFormat="1" ht="15.75" customHeight="1" x14ac:dyDescent="0.3"/>
    <row r="578" customFormat="1" ht="15.75" customHeight="1" x14ac:dyDescent="0.3"/>
    <row r="579" customFormat="1" ht="15.75" customHeight="1" x14ac:dyDescent="0.3"/>
    <row r="580" customFormat="1" ht="15.75" customHeight="1" x14ac:dyDescent="0.3"/>
    <row r="581" customFormat="1" ht="15.75" customHeight="1" x14ac:dyDescent="0.3"/>
    <row r="582" customFormat="1" ht="15.75" customHeight="1" x14ac:dyDescent="0.3"/>
    <row r="583" customFormat="1" ht="15.75" customHeight="1" x14ac:dyDescent="0.3"/>
    <row r="584" customFormat="1" ht="15.75" customHeight="1" x14ac:dyDescent="0.3"/>
    <row r="585" customFormat="1" ht="15.75" customHeight="1" x14ac:dyDescent="0.3"/>
    <row r="586" customFormat="1" ht="15.75" customHeight="1" x14ac:dyDescent="0.3"/>
    <row r="587" customFormat="1" ht="15.75" customHeight="1" x14ac:dyDescent="0.3"/>
    <row r="588" customFormat="1" ht="15.75" customHeight="1" x14ac:dyDescent="0.3"/>
    <row r="589" customFormat="1" ht="15.75" customHeight="1" x14ac:dyDescent="0.3"/>
    <row r="590" customFormat="1" ht="15.75" customHeight="1" x14ac:dyDescent="0.3"/>
    <row r="591" customFormat="1" ht="15.75" customHeight="1" x14ac:dyDescent="0.3"/>
    <row r="592" customFormat="1" ht="15.75" customHeight="1" x14ac:dyDescent="0.3"/>
    <row r="593" customFormat="1" ht="15.75" customHeight="1" x14ac:dyDescent="0.3"/>
    <row r="594" customFormat="1" ht="15.75" customHeight="1" x14ac:dyDescent="0.3"/>
    <row r="595" customFormat="1" ht="15.75" customHeight="1" x14ac:dyDescent="0.3"/>
    <row r="596" customFormat="1" ht="15.75" customHeight="1" x14ac:dyDescent="0.3"/>
    <row r="597" customFormat="1" ht="15.75" customHeight="1" x14ac:dyDescent="0.3"/>
    <row r="598" customFormat="1" ht="15.75" customHeight="1" x14ac:dyDescent="0.3"/>
    <row r="599" customFormat="1" ht="15.75" customHeight="1" x14ac:dyDescent="0.3"/>
    <row r="600" customFormat="1" ht="15.75" customHeight="1" x14ac:dyDescent="0.3"/>
    <row r="601" customFormat="1" ht="15.75" customHeight="1" x14ac:dyDescent="0.3"/>
    <row r="602" customFormat="1" ht="15.75" customHeight="1" x14ac:dyDescent="0.3"/>
    <row r="603" customFormat="1" ht="15.75" customHeight="1" x14ac:dyDescent="0.3"/>
    <row r="604" customFormat="1" ht="15.75" customHeight="1" x14ac:dyDescent="0.3"/>
    <row r="605" customFormat="1" ht="15.75" customHeight="1" x14ac:dyDescent="0.3"/>
    <row r="606" customFormat="1" ht="15.75" customHeight="1" x14ac:dyDescent="0.3"/>
    <row r="607" customFormat="1" ht="15.75" customHeight="1" x14ac:dyDescent="0.3"/>
    <row r="608" customFormat="1" ht="15.75" customHeight="1" x14ac:dyDescent="0.3"/>
    <row r="609" customFormat="1" ht="15.75" customHeight="1" x14ac:dyDescent="0.3"/>
    <row r="610" customFormat="1" ht="15.75" customHeight="1" x14ac:dyDescent="0.3"/>
    <row r="611" customFormat="1" ht="15.75" customHeight="1" x14ac:dyDescent="0.3"/>
    <row r="612" customFormat="1" ht="15.75" customHeight="1" x14ac:dyDescent="0.3"/>
    <row r="613" customFormat="1" ht="15.75" customHeight="1" x14ac:dyDescent="0.3"/>
    <row r="614" customFormat="1" ht="15.75" customHeight="1" x14ac:dyDescent="0.3"/>
    <row r="615" customFormat="1" ht="15.75" customHeight="1" x14ac:dyDescent="0.3"/>
    <row r="616" customFormat="1" ht="15.75" customHeight="1" x14ac:dyDescent="0.3"/>
    <row r="617" customFormat="1" ht="15.75" customHeight="1" x14ac:dyDescent="0.3"/>
    <row r="618" customFormat="1" ht="15.75" customHeight="1" x14ac:dyDescent="0.3"/>
    <row r="619" customFormat="1" ht="15.75" customHeight="1" x14ac:dyDescent="0.3"/>
    <row r="620" customFormat="1" ht="15.75" customHeight="1" x14ac:dyDescent="0.3"/>
    <row r="621" customFormat="1" ht="15.75" customHeight="1" x14ac:dyDescent="0.3"/>
    <row r="622" customFormat="1" ht="15.75" customHeight="1" x14ac:dyDescent="0.3"/>
    <row r="623" customFormat="1" ht="15.75" customHeight="1" x14ac:dyDescent="0.3"/>
    <row r="624" customFormat="1" ht="15.75" customHeight="1" x14ac:dyDescent="0.3"/>
    <row r="625" customFormat="1" ht="15.75" customHeight="1" x14ac:dyDescent="0.3"/>
    <row r="626" customFormat="1" ht="15.75" customHeight="1" x14ac:dyDescent="0.3"/>
    <row r="627" customFormat="1" ht="15.75" customHeight="1" x14ac:dyDescent="0.3"/>
    <row r="628" customFormat="1" ht="15.75" customHeight="1" x14ac:dyDescent="0.3"/>
    <row r="629" customFormat="1" ht="15.75" customHeight="1" x14ac:dyDescent="0.3"/>
    <row r="630" customFormat="1" ht="15.75" customHeight="1" x14ac:dyDescent="0.3"/>
    <row r="631" customFormat="1" ht="15.75" customHeight="1" x14ac:dyDescent="0.3"/>
    <row r="632" customFormat="1" ht="15.75" customHeight="1" x14ac:dyDescent="0.3"/>
    <row r="633" customFormat="1" ht="15.75" customHeight="1" x14ac:dyDescent="0.3"/>
    <row r="634" customFormat="1" ht="15.75" customHeight="1" x14ac:dyDescent="0.3"/>
    <row r="635" customFormat="1" ht="15.75" customHeight="1" x14ac:dyDescent="0.3"/>
    <row r="636" customFormat="1" ht="15.75" customHeight="1" x14ac:dyDescent="0.3"/>
    <row r="637" customFormat="1" ht="15.75" customHeight="1" x14ac:dyDescent="0.3"/>
    <row r="638" customFormat="1" ht="15.75" customHeight="1" x14ac:dyDescent="0.3"/>
    <row r="639" customFormat="1" ht="15.75" customHeight="1" x14ac:dyDescent="0.3"/>
    <row r="640" customFormat="1" ht="15.75" customHeight="1" x14ac:dyDescent="0.3"/>
    <row r="641" customFormat="1" ht="15.75" customHeight="1" x14ac:dyDescent="0.3"/>
    <row r="642" customFormat="1" ht="15.75" customHeight="1" x14ac:dyDescent="0.3"/>
    <row r="643" customFormat="1" ht="15.75" customHeight="1" x14ac:dyDescent="0.3"/>
    <row r="644" customFormat="1" ht="15.75" customHeight="1" x14ac:dyDescent="0.3"/>
    <row r="645" customFormat="1" ht="15.75" customHeight="1" x14ac:dyDescent="0.3"/>
    <row r="646" customFormat="1" ht="15.75" customHeight="1" x14ac:dyDescent="0.3"/>
    <row r="647" customFormat="1" ht="15.75" customHeight="1" x14ac:dyDescent="0.3"/>
    <row r="648" customFormat="1" ht="15.75" customHeight="1" x14ac:dyDescent="0.3"/>
    <row r="649" customFormat="1" ht="15.75" customHeight="1" x14ac:dyDescent="0.3"/>
    <row r="650" customFormat="1" ht="15.75" customHeight="1" x14ac:dyDescent="0.3"/>
    <row r="651" customFormat="1" ht="15.75" customHeight="1" x14ac:dyDescent="0.3"/>
    <row r="652" customFormat="1" ht="15.75" customHeight="1" x14ac:dyDescent="0.3"/>
    <row r="653" customFormat="1" ht="15.75" customHeight="1" x14ac:dyDescent="0.3"/>
    <row r="654" customFormat="1" ht="15.75" customHeight="1" x14ac:dyDescent="0.3"/>
    <row r="655" customFormat="1" ht="15.75" customHeight="1" x14ac:dyDescent="0.3"/>
    <row r="656" customFormat="1" ht="15.75" customHeight="1" x14ac:dyDescent="0.3"/>
    <row r="657" customFormat="1" ht="15.75" customHeight="1" x14ac:dyDescent="0.3"/>
    <row r="658" customFormat="1" ht="15.75" customHeight="1" x14ac:dyDescent="0.3"/>
    <row r="659" customFormat="1" ht="15.75" customHeight="1" x14ac:dyDescent="0.3"/>
    <row r="660" customFormat="1" ht="15.75" customHeight="1" x14ac:dyDescent="0.3"/>
    <row r="661" customFormat="1" ht="15.75" customHeight="1" x14ac:dyDescent="0.3"/>
    <row r="662" customFormat="1" ht="15.75" customHeight="1" x14ac:dyDescent="0.3"/>
    <row r="663" customFormat="1" ht="15.75" customHeight="1" x14ac:dyDescent="0.3"/>
    <row r="664" customFormat="1" ht="15.75" customHeight="1" x14ac:dyDescent="0.3"/>
    <row r="665" customFormat="1" ht="15.75" customHeight="1" x14ac:dyDescent="0.3"/>
    <row r="666" customFormat="1" ht="15.75" customHeight="1" x14ac:dyDescent="0.3"/>
    <row r="667" customFormat="1" ht="15.75" customHeight="1" x14ac:dyDescent="0.3"/>
    <row r="668" customFormat="1" ht="15.75" customHeight="1" x14ac:dyDescent="0.3"/>
    <row r="669" customFormat="1" ht="15.75" customHeight="1" x14ac:dyDescent="0.3"/>
    <row r="670" customFormat="1" ht="15.75" customHeight="1" x14ac:dyDescent="0.3"/>
    <row r="671" customFormat="1" ht="15.75" customHeight="1" x14ac:dyDescent="0.3"/>
    <row r="672" customFormat="1" ht="15.75" customHeight="1" x14ac:dyDescent="0.3"/>
    <row r="673" customFormat="1" ht="15.75" customHeight="1" x14ac:dyDescent="0.3"/>
    <row r="674" customFormat="1" ht="15.75" customHeight="1" x14ac:dyDescent="0.3"/>
    <row r="675" customFormat="1" ht="15.75" customHeight="1" x14ac:dyDescent="0.3"/>
    <row r="676" customFormat="1" ht="15.75" customHeight="1" x14ac:dyDescent="0.3"/>
    <row r="677" customFormat="1" ht="15.75" customHeight="1" x14ac:dyDescent="0.3"/>
    <row r="678" customFormat="1" ht="15.75" customHeight="1" x14ac:dyDescent="0.3"/>
    <row r="679" customFormat="1" ht="15.75" customHeight="1" x14ac:dyDescent="0.3"/>
    <row r="680" customFormat="1" ht="15.75" customHeight="1" x14ac:dyDescent="0.3"/>
    <row r="681" customFormat="1" ht="15.75" customHeight="1" x14ac:dyDescent="0.3"/>
    <row r="682" customFormat="1" ht="15.75" customHeight="1" x14ac:dyDescent="0.3"/>
    <row r="683" customFormat="1" ht="15.75" customHeight="1" x14ac:dyDescent="0.3"/>
    <row r="684" customFormat="1" ht="15.75" customHeight="1" x14ac:dyDescent="0.3"/>
    <row r="685" customFormat="1" ht="15.75" customHeight="1" x14ac:dyDescent="0.3"/>
    <row r="686" customFormat="1" ht="15.75" customHeight="1" x14ac:dyDescent="0.3"/>
    <row r="687" customFormat="1" ht="15.75" customHeight="1" x14ac:dyDescent="0.3"/>
    <row r="688" customFormat="1" ht="15.75" customHeight="1" x14ac:dyDescent="0.3"/>
    <row r="689" customFormat="1" ht="15.75" customHeight="1" x14ac:dyDescent="0.3"/>
    <row r="690" customFormat="1" ht="15.75" customHeight="1" x14ac:dyDescent="0.3"/>
    <row r="691" customFormat="1" ht="15.75" customHeight="1" x14ac:dyDescent="0.3"/>
    <row r="692" customFormat="1" ht="15.75" customHeight="1" x14ac:dyDescent="0.3"/>
    <row r="693" customFormat="1" ht="15.75" customHeight="1" x14ac:dyDescent="0.3"/>
    <row r="694" customFormat="1" ht="15.75" customHeight="1" x14ac:dyDescent="0.3"/>
    <row r="695" customFormat="1" ht="15.75" customHeight="1" x14ac:dyDescent="0.3"/>
    <row r="696" customFormat="1" ht="15.75" customHeight="1" x14ac:dyDescent="0.3"/>
    <row r="697" customFormat="1" ht="15.75" customHeight="1" x14ac:dyDescent="0.3"/>
    <row r="698" customFormat="1" ht="15.75" customHeight="1" x14ac:dyDescent="0.3"/>
    <row r="699" customFormat="1" ht="15.75" customHeight="1" x14ac:dyDescent="0.3"/>
    <row r="700" customFormat="1" ht="15.75" customHeight="1" x14ac:dyDescent="0.3"/>
    <row r="701" customFormat="1" ht="15.75" customHeight="1" x14ac:dyDescent="0.3"/>
    <row r="702" customFormat="1" ht="15.75" customHeight="1" x14ac:dyDescent="0.3"/>
    <row r="703" customFormat="1" ht="15.75" customHeight="1" x14ac:dyDescent="0.3"/>
    <row r="704" customFormat="1" ht="15.75" customHeight="1" x14ac:dyDescent="0.3"/>
    <row r="705" customFormat="1" ht="15.75" customHeight="1" x14ac:dyDescent="0.3"/>
    <row r="706" customFormat="1" ht="15.75" customHeight="1" x14ac:dyDescent="0.3"/>
    <row r="707" customFormat="1" ht="15.75" customHeight="1" x14ac:dyDescent="0.3"/>
    <row r="708" customFormat="1" ht="15.75" customHeight="1" x14ac:dyDescent="0.3"/>
    <row r="709" customFormat="1" ht="15.75" customHeight="1" x14ac:dyDescent="0.3"/>
    <row r="710" customFormat="1" ht="15.75" customHeight="1" x14ac:dyDescent="0.3"/>
    <row r="711" customFormat="1" ht="15.75" customHeight="1" x14ac:dyDescent="0.3"/>
    <row r="712" customFormat="1" ht="15.75" customHeight="1" x14ac:dyDescent="0.3"/>
    <row r="713" customFormat="1" ht="15.75" customHeight="1" x14ac:dyDescent="0.3"/>
    <row r="714" customFormat="1" ht="15.75" customHeight="1" x14ac:dyDescent="0.3"/>
    <row r="715" customFormat="1" ht="15.75" customHeight="1" x14ac:dyDescent="0.3"/>
    <row r="716" customFormat="1" ht="15.75" customHeight="1" x14ac:dyDescent="0.3"/>
    <row r="717" customFormat="1" ht="15.75" customHeight="1" x14ac:dyDescent="0.3"/>
    <row r="718" customFormat="1" ht="15.75" customHeight="1" x14ac:dyDescent="0.3"/>
    <row r="719" customFormat="1" ht="15.75" customHeight="1" x14ac:dyDescent="0.3"/>
    <row r="720" customFormat="1" ht="15.75" customHeight="1" x14ac:dyDescent="0.3"/>
    <row r="721" customFormat="1" ht="15.75" customHeight="1" x14ac:dyDescent="0.3"/>
    <row r="722" customFormat="1" ht="15.75" customHeight="1" x14ac:dyDescent="0.3"/>
    <row r="723" customFormat="1" ht="15.75" customHeight="1" x14ac:dyDescent="0.3"/>
    <row r="724" customFormat="1" ht="15.75" customHeight="1" x14ac:dyDescent="0.3"/>
    <row r="725" customFormat="1" ht="15.75" customHeight="1" x14ac:dyDescent="0.3"/>
    <row r="726" customFormat="1" ht="15.75" customHeight="1" x14ac:dyDescent="0.3"/>
    <row r="727" customFormat="1" ht="15.75" customHeight="1" x14ac:dyDescent="0.3"/>
    <row r="728" customFormat="1" ht="15.75" customHeight="1" x14ac:dyDescent="0.3"/>
    <row r="729" customFormat="1" ht="15.75" customHeight="1" x14ac:dyDescent="0.3"/>
    <row r="730" customFormat="1" ht="15.75" customHeight="1" x14ac:dyDescent="0.3"/>
    <row r="731" customFormat="1" ht="15.75" customHeight="1" x14ac:dyDescent="0.3"/>
    <row r="732" customFormat="1" ht="15.75" customHeight="1" x14ac:dyDescent="0.3"/>
    <row r="733" customFormat="1" ht="15.75" customHeight="1" x14ac:dyDescent="0.3"/>
    <row r="734" customFormat="1" ht="15.75" customHeight="1" x14ac:dyDescent="0.3"/>
    <row r="735" customFormat="1" ht="15.75" customHeight="1" x14ac:dyDescent="0.3"/>
    <row r="736" customFormat="1" ht="15.75" customHeight="1" x14ac:dyDescent="0.3"/>
    <row r="737" customFormat="1" ht="15.75" customHeight="1" x14ac:dyDescent="0.3"/>
    <row r="738" customFormat="1" ht="15.75" customHeight="1" x14ac:dyDescent="0.3"/>
    <row r="739" customFormat="1" ht="15.75" customHeight="1" x14ac:dyDescent="0.3"/>
    <row r="740" customFormat="1" ht="15.75" customHeight="1" x14ac:dyDescent="0.3"/>
    <row r="741" customFormat="1" ht="15.75" customHeight="1" x14ac:dyDescent="0.3"/>
    <row r="742" customFormat="1" ht="15.75" customHeight="1" x14ac:dyDescent="0.3"/>
    <row r="743" customFormat="1" ht="15.75" customHeight="1" x14ac:dyDescent="0.3"/>
    <row r="744" customFormat="1" ht="15.75" customHeight="1" x14ac:dyDescent="0.3"/>
    <row r="745" customFormat="1" ht="15.75" customHeight="1" x14ac:dyDescent="0.3"/>
    <row r="746" customFormat="1" ht="15.75" customHeight="1" x14ac:dyDescent="0.3"/>
    <row r="747" customFormat="1" ht="15.75" customHeight="1" x14ac:dyDescent="0.3"/>
    <row r="748" customFormat="1" ht="15.75" customHeight="1" x14ac:dyDescent="0.3"/>
    <row r="749" customFormat="1" ht="15.75" customHeight="1" x14ac:dyDescent="0.3"/>
    <row r="750" customFormat="1" ht="15.75" customHeight="1" x14ac:dyDescent="0.3"/>
    <row r="751" customFormat="1" ht="15.75" customHeight="1" x14ac:dyDescent="0.3"/>
    <row r="752" customFormat="1" ht="15.75" customHeight="1" x14ac:dyDescent="0.3"/>
    <row r="753" customFormat="1" ht="15.75" customHeight="1" x14ac:dyDescent="0.3"/>
    <row r="754" customFormat="1" ht="15.75" customHeight="1" x14ac:dyDescent="0.3"/>
    <row r="755" customFormat="1" ht="15.75" customHeight="1" x14ac:dyDescent="0.3"/>
    <row r="756" customFormat="1" ht="15.75" customHeight="1" x14ac:dyDescent="0.3"/>
    <row r="757" customFormat="1" ht="15.75" customHeight="1" x14ac:dyDescent="0.3"/>
    <row r="758" customFormat="1" ht="15.75" customHeight="1" x14ac:dyDescent="0.3"/>
    <row r="759" customFormat="1" ht="15.75" customHeight="1" x14ac:dyDescent="0.3"/>
    <row r="760" customFormat="1" ht="15.75" customHeight="1" x14ac:dyDescent="0.3"/>
    <row r="761" customFormat="1" ht="15.75" customHeight="1" x14ac:dyDescent="0.3"/>
    <row r="762" customFormat="1" ht="15.75" customHeight="1" x14ac:dyDescent="0.3"/>
    <row r="763" customFormat="1" ht="15.75" customHeight="1" x14ac:dyDescent="0.3"/>
    <row r="764" customFormat="1" ht="15.75" customHeight="1" x14ac:dyDescent="0.3"/>
    <row r="765" customFormat="1" ht="15.75" customHeight="1" x14ac:dyDescent="0.3"/>
    <row r="766" customFormat="1" ht="15.75" customHeight="1" x14ac:dyDescent="0.3"/>
    <row r="767" customFormat="1" ht="15.75" customHeight="1" x14ac:dyDescent="0.3"/>
    <row r="768" customFormat="1" ht="15.75" customHeight="1" x14ac:dyDescent="0.3"/>
    <row r="769" customFormat="1" ht="15.75" customHeight="1" x14ac:dyDescent="0.3"/>
    <row r="770" customFormat="1" ht="15.75" customHeight="1" x14ac:dyDescent="0.3"/>
    <row r="771" customFormat="1" ht="15.75" customHeight="1" x14ac:dyDescent="0.3"/>
    <row r="772" customFormat="1" ht="15.75" customHeight="1" x14ac:dyDescent="0.3"/>
    <row r="773" customFormat="1" ht="15.75" customHeight="1" x14ac:dyDescent="0.3"/>
    <row r="774" customFormat="1" ht="15.75" customHeight="1" x14ac:dyDescent="0.3"/>
    <row r="775" customFormat="1" ht="15.75" customHeight="1" x14ac:dyDescent="0.3"/>
    <row r="776" customFormat="1" ht="15.75" customHeight="1" x14ac:dyDescent="0.3"/>
    <row r="777" customFormat="1" ht="15.75" customHeight="1" x14ac:dyDescent="0.3"/>
    <row r="778" customFormat="1" ht="15.75" customHeight="1" x14ac:dyDescent="0.3"/>
    <row r="779" customFormat="1" ht="15.75" customHeight="1" x14ac:dyDescent="0.3"/>
    <row r="780" customFormat="1" ht="15.75" customHeight="1" x14ac:dyDescent="0.3"/>
    <row r="781" customFormat="1" ht="15.75" customHeight="1" x14ac:dyDescent="0.3"/>
    <row r="782" customFormat="1" ht="15.75" customHeight="1" x14ac:dyDescent="0.3"/>
    <row r="783" customFormat="1" ht="15.75" customHeight="1" x14ac:dyDescent="0.3"/>
    <row r="784" customFormat="1" ht="15.75" customHeight="1" x14ac:dyDescent="0.3"/>
    <row r="785" customFormat="1" ht="15.75" customHeight="1" x14ac:dyDescent="0.3"/>
    <row r="786" customFormat="1" ht="15.75" customHeight="1" x14ac:dyDescent="0.3"/>
    <row r="787" customFormat="1" ht="15.75" customHeight="1" x14ac:dyDescent="0.3"/>
    <row r="788" customFormat="1" ht="15.75" customHeight="1" x14ac:dyDescent="0.3"/>
    <row r="789" customFormat="1" ht="15.75" customHeight="1" x14ac:dyDescent="0.3"/>
    <row r="790" customFormat="1" ht="15.75" customHeight="1" x14ac:dyDescent="0.3"/>
    <row r="791" customFormat="1" ht="15.75" customHeight="1" x14ac:dyDescent="0.3"/>
    <row r="792" customFormat="1" ht="15.75" customHeight="1" x14ac:dyDescent="0.3"/>
    <row r="793" customFormat="1" ht="15.75" customHeight="1" x14ac:dyDescent="0.3"/>
    <row r="794" customFormat="1" ht="15.75" customHeight="1" x14ac:dyDescent="0.3"/>
    <row r="795" customFormat="1" ht="15.75" customHeight="1" x14ac:dyDescent="0.3"/>
    <row r="796" customFormat="1" ht="15.75" customHeight="1" x14ac:dyDescent="0.3"/>
    <row r="797" customFormat="1" ht="15.75" customHeight="1" x14ac:dyDescent="0.3"/>
    <row r="798" customFormat="1" ht="15.75" customHeight="1" x14ac:dyDescent="0.3"/>
    <row r="799" customFormat="1" ht="15.75" customHeight="1" x14ac:dyDescent="0.3"/>
    <row r="800" customFormat="1" ht="15.75" customHeight="1" x14ac:dyDescent="0.3"/>
    <row r="801" customFormat="1" ht="15.75" customHeight="1" x14ac:dyDescent="0.3"/>
    <row r="802" customFormat="1" ht="15.75" customHeight="1" x14ac:dyDescent="0.3"/>
    <row r="803" customFormat="1" ht="15.75" customHeight="1" x14ac:dyDescent="0.3"/>
    <row r="804" customFormat="1" ht="15.75" customHeight="1" x14ac:dyDescent="0.3"/>
    <row r="805" customFormat="1" ht="15.75" customHeight="1" x14ac:dyDescent="0.3"/>
    <row r="806" customFormat="1" ht="15.75" customHeight="1" x14ac:dyDescent="0.3"/>
    <row r="807" customFormat="1" ht="15.75" customHeight="1" x14ac:dyDescent="0.3"/>
    <row r="808" customFormat="1" ht="15.75" customHeight="1" x14ac:dyDescent="0.3"/>
    <row r="809" customFormat="1" ht="15.75" customHeight="1" x14ac:dyDescent="0.3"/>
    <row r="810" customFormat="1" ht="15.75" customHeight="1" x14ac:dyDescent="0.3"/>
    <row r="811" customFormat="1" ht="15.75" customHeight="1" x14ac:dyDescent="0.3"/>
    <row r="812" customFormat="1" ht="15.75" customHeight="1" x14ac:dyDescent="0.3"/>
    <row r="813" customFormat="1" ht="15.75" customHeight="1" x14ac:dyDescent="0.3"/>
    <row r="814" customFormat="1" ht="15.75" customHeight="1" x14ac:dyDescent="0.3"/>
    <row r="815" customFormat="1" ht="15.75" customHeight="1" x14ac:dyDescent="0.3"/>
    <row r="816" customFormat="1" ht="15.75" customHeight="1" x14ac:dyDescent="0.3"/>
    <row r="817" customFormat="1" ht="15.75" customHeight="1" x14ac:dyDescent="0.3"/>
    <row r="818" customFormat="1" ht="15.75" customHeight="1" x14ac:dyDescent="0.3"/>
    <row r="819" customFormat="1" ht="15.75" customHeight="1" x14ac:dyDescent="0.3"/>
    <row r="820" customFormat="1" ht="15.75" customHeight="1" x14ac:dyDescent="0.3"/>
    <row r="821" customFormat="1" ht="15.75" customHeight="1" x14ac:dyDescent="0.3"/>
    <row r="822" customFormat="1" ht="15.75" customHeight="1" x14ac:dyDescent="0.3"/>
    <row r="823" customFormat="1" ht="15.75" customHeight="1" x14ac:dyDescent="0.3"/>
    <row r="824" customFormat="1" ht="15.75" customHeight="1" x14ac:dyDescent="0.3"/>
    <row r="825" customFormat="1" ht="15.75" customHeight="1" x14ac:dyDescent="0.3"/>
    <row r="826" customFormat="1" ht="15.75" customHeight="1" x14ac:dyDescent="0.3"/>
    <row r="827" customFormat="1" ht="15.75" customHeight="1" x14ac:dyDescent="0.3"/>
    <row r="828" customFormat="1" ht="15.75" customHeight="1" x14ac:dyDescent="0.3"/>
    <row r="829" customFormat="1" ht="15.75" customHeight="1" x14ac:dyDescent="0.3"/>
    <row r="830" customFormat="1" ht="15.75" customHeight="1" x14ac:dyDescent="0.3"/>
    <row r="831" customFormat="1" ht="15.75" customHeight="1" x14ac:dyDescent="0.3"/>
    <row r="832" customFormat="1" ht="15.75" customHeight="1" x14ac:dyDescent="0.3"/>
    <row r="833" customFormat="1" ht="15.75" customHeight="1" x14ac:dyDescent="0.3"/>
    <row r="834" customFormat="1" ht="15.75" customHeight="1" x14ac:dyDescent="0.3"/>
    <row r="835" customFormat="1" ht="15.75" customHeight="1" x14ac:dyDescent="0.3"/>
    <row r="836" customFormat="1" ht="15.75" customHeight="1" x14ac:dyDescent="0.3"/>
    <row r="837" customFormat="1" ht="15.75" customHeight="1" x14ac:dyDescent="0.3"/>
    <row r="838" customFormat="1" ht="15.75" customHeight="1" x14ac:dyDescent="0.3"/>
    <row r="839" customFormat="1" ht="15.75" customHeight="1" x14ac:dyDescent="0.3"/>
    <row r="840" customFormat="1" ht="15.75" customHeight="1" x14ac:dyDescent="0.3"/>
    <row r="841" customFormat="1" ht="15.75" customHeight="1" x14ac:dyDescent="0.3"/>
    <row r="842" customFormat="1" ht="15.75" customHeight="1" x14ac:dyDescent="0.3"/>
    <row r="843" customFormat="1" ht="15.75" customHeight="1" x14ac:dyDescent="0.3"/>
    <row r="844" customFormat="1" ht="15.75" customHeight="1" x14ac:dyDescent="0.3"/>
    <row r="845" customFormat="1" ht="15.75" customHeight="1" x14ac:dyDescent="0.3"/>
    <row r="846" customFormat="1" ht="15.75" customHeight="1" x14ac:dyDescent="0.3"/>
    <row r="847" customFormat="1" ht="15.75" customHeight="1" x14ac:dyDescent="0.3"/>
    <row r="848" customFormat="1" ht="15.75" customHeight="1" x14ac:dyDescent="0.3"/>
    <row r="849" customFormat="1" ht="15.75" customHeight="1" x14ac:dyDescent="0.3"/>
    <row r="850" customFormat="1" ht="15.75" customHeight="1" x14ac:dyDescent="0.3"/>
    <row r="851" customFormat="1" ht="15.75" customHeight="1" x14ac:dyDescent="0.3"/>
    <row r="852" customFormat="1" ht="15.75" customHeight="1" x14ac:dyDescent="0.3"/>
    <row r="853" customFormat="1" ht="15.75" customHeight="1" x14ac:dyDescent="0.3"/>
    <row r="854" customFormat="1" ht="15.75" customHeight="1" x14ac:dyDescent="0.3"/>
    <row r="855" customFormat="1" ht="15.75" customHeight="1" x14ac:dyDescent="0.3"/>
    <row r="856" customFormat="1" ht="15.75" customHeight="1" x14ac:dyDescent="0.3"/>
    <row r="857" customFormat="1" ht="15.75" customHeight="1" x14ac:dyDescent="0.3"/>
    <row r="858" customFormat="1" ht="15.75" customHeight="1" x14ac:dyDescent="0.3"/>
    <row r="859" customFormat="1" ht="15.75" customHeight="1" x14ac:dyDescent="0.3"/>
    <row r="860" customFormat="1" ht="15.75" customHeight="1" x14ac:dyDescent="0.3"/>
    <row r="861" customFormat="1" ht="15.75" customHeight="1" x14ac:dyDescent="0.3"/>
    <row r="862" customFormat="1" ht="15.75" customHeight="1" x14ac:dyDescent="0.3"/>
    <row r="863" customFormat="1" ht="15.75" customHeight="1" x14ac:dyDescent="0.3"/>
    <row r="864" customFormat="1" ht="15.75" customHeight="1" x14ac:dyDescent="0.3"/>
    <row r="865" customFormat="1" ht="15.75" customHeight="1" x14ac:dyDescent="0.3"/>
    <row r="866" customFormat="1" ht="15.75" customHeight="1" x14ac:dyDescent="0.3"/>
    <row r="867" customFormat="1" ht="15.75" customHeight="1" x14ac:dyDescent="0.3"/>
    <row r="868" customFormat="1" ht="15.75" customHeight="1" x14ac:dyDescent="0.3"/>
    <row r="869" customFormat="1" ht="15.75" customHeight="1" x14ac:dyDescent="0.3"/>
    <row r="870" customFormat="1" ht="15.75" customHeight="1" x14ac:dyDescent="0.3"/>
    <row r="871" customFormat="1" ht="15.75" customHeight="1" x14ac:dyDescent="0.3"/>
    <row r="872" customFormat="1" ht="15.75" customHeight="1" x14ac:dyDescent="0.3"/>
    <row r="873" customFormat="1" ht="15.75" customHeight="1" x14ac:dyDescent="0.3"/>
    <row r="874" customFormat="1" ht="15.75" customHeight="1" x14ac:dyDescent="0.3"/>
    <row r="875" customFormat="1" ht="15.75" customHeight="1" x14ac:dyDescent="0.3"/>
    <row r="876" customFormat="1" ht="15.75" customHeight="1" x14ac:dyDescent="0.3"/>
    <row r="877" customFormat="1" ht="15.75" customHeight="1" x14ac:dyDescent="0.3"/>
    <row r="878" customFormat="1" ht="15.75" customHeight="1" x14ac:dyDescent="0.3"/>
    <row r="879" customFormat="1" ht="15.75" customHeight="1" x14ac:dyDescent="0.3"/>
    <row r="880" customFormat="1" ht="15.75" customHeight="1" x14ac:dyDescent="0.3"/>
    <row r="881" customFormat="1" ht="15.75" customHeight="1" x14ac:dyDescent="0.3"/>
    <row r="882" customFormat="1" ht="15.75" customHeight="1" x14ac:dyDescent="0.3"/>
    <row r="883" customFormat="1" ht="15.75" customHeight="1" x14ac:dyDescent="0.3"/>
    <row r="884" customFormat="1" ht="15.75" customHeight="1" x14ac:dyDescent="0.3"/>
    <row r="885" customFormat="1" ht="15.75" customHeight="1" x14ac:dyDescent="0.3"/>
    <row r="886" customFormat="1" ht="15.75" customHeight="1" x14ac:dyDescent="0.3"/>
    <row r="887" customFormat="1" ht="15.75" customHeight="1" x14ac:dyDescent="0.3"/>
    <row r="888" customFormat="1" ht="15.75" customHeight="1" x14ac:dyDescent="0.3"/>
    <row r="889" customFormat="1" ht="15.75" customHeight="1" x14ac:dyDescent="0.3"/>
    <row r="890" customFormat="1" ht="15.75" customHeight="1" x14ac:dyDescent="0.3"/>
    <row r="891" customFormat="1" ht="15.75" customHeight="1" x14ac:dyDescent="0.3"/>
    <row r="892" customFormat="1" ht="15.75" customHeight="1" x14ac:dyDescent="0.3"/>
    <row r="893" customFormat="1" ht="15.75" customHeight="1" x14ac:dyDescent="0.3"/>
    <row r="894" customFormat="1" ht="15.75" customHeight="1" x14ac:dyDescent="0.3"/>
    <row r="895" customFormat="1" ht="15.75" customHeight="1" x14ac:dyDescent="0.3"/>
    <row r="896" customFormat="1" ht="15.75" customHeight="1" x14ac:dyDescent="0.3"/>
    <row r="897" customFormat="1" ht="15.75" customHeight="1" x14ac:dyDescent="0.3"/>
    <row r="898" customFormat="1" ht="15.75" customHeight="1" x14ac:dyDescent="0.3"/>
    <row r="899" customFormat="1" ht="15.75" customHeight="1" x14ac:dyDescent="0.3"/>
    <row r="900" customFormat="1" ht="15.75" customHeight="1" x14ac:dyDescent="0.3"/>
    <row r="901" customFormat="1" ht="15.75" customHeight="1" x14ac:dyDescent="0.3"/>
    <row r="902" customFormat="1" ht="15.75" customHeight="1" x14ac:dyDescent="0.3"/>
    <row r="903" customFormat="1" ht="15.75" customHeight="1" x14ac:dyDescent="0.3"/>
    <row r="904" customFormat="1" ht="15.75" customHeight="1" x14ac:dyDescent="0.3"/>
    <row r="905" customFormat="1" ht="15.75" customHeight="1" x14ac:dyDescent="0.3"/>
    <row r="906" customFormat="1" ht="15.75" customHeight="1" x14ac:dyDescent="0.3"/>
    <row r="907" customFormat="1" ht="15.75" customHeight="1" x14ac:dyDescent="0.3"/>
    <row r="908" customFormat="1" ht="15.75" customHeight="1" x14ac:dyDescent="0.3"/>
    <row r="909" customFormat="1" ht="15.75" customHeight="1" x14ac:dyDescent="0.3"/>
    <row r="910" customFormat="1" ht="15.75" customHeight="1" x14ac:dyDescent="0.3"/>
    <row r="911" customFormat="1" ht="15.75" customHeight="1" x14ac:dyDescent="0.3"/>
    <row r="912" customFormat="1" ht="15.75" customHeight="1" x14ac:dyDescent="0.3"/>
    <row r="913" customFormat="1" ht="15.75" customHeight="1" x14ac:dyDescent="0.3"/>
    <row r="914" customFormat="1" ht="15.75" customHeight="1" x14ac:dyDescent="0.3"/>
    <row r="915" customFormat="1" ht="15.75" customHeight="1" x14ac:dyDescent="0.3"/>
    <row r="916" customFormat="1" ht="15.75" customHeight="1" x14ac:dyDescent="0.3"/>
    <row r="917" customFormat="1" ht="15.75" customHeight="1" x14ac:dyDescent="0.3"/>
    <row r="918" customFormat="1" ht="15.75" customHeight="1" x14ac:dyDescent="0.3"/>
    <row r="919" customFormat="1" ht="15.75" customHeight="1" x14ac:dyDescent="0.3"/>
    <row r="920" customFormat="1" ht="15.75" customHeight="1" x14ac:dyDescent="0.3"/>
    <row r="921" customFormat="1" ht="15.75" customHeight="1" x14ac:dyDescent="0.3"/>
    <row r="922" customFormat="1" ht="15.75" customHeight="1" x14ac:dyDescent="0.3"/>
    <row r="923" customFormat="1" ht="15.75" customHeight="1" x14ac:dyDescent="0.3"/>
    <row r="924" customFormat="1" ht="15.75" customHeight="1" x14ac:dyDescent="0.3"/>
    <row r="925" customFormat="1" ht="15.75" customHeight="1" x14ac:dyDescent="0.3"/>
    <row r="926" customFormat="1" ht="15.75" customHeight="1" x14ac:dyDescent="0.3"/>
    <row r="927" customFormat="1" ht="15.75" customHeight="1" x14ac:dyDescent="0.3"/>
    <row r="928" customFormat="1" ht="15.75" customHeight="1" x14ac:dyDescent="0.3"/>
    <row r="929" customFormat="1" ht="15.75" customHeight="1" x14ac:dyDescent="0.3"/>
    <row r="930" customFormat="1" ht="15.75" customHeight="1" x14ac:dyDescent="0.3"/>
    <row r="931" customFormat="1" ht="15.75" customHeight="1" x14ac:dyDescent="0.3"/>
    <row r="932" customFormat="1" ht="15.75" customHeight="1" x14ac:dyDescent="0.3"/>
    <row r="933" customFormat="1" ht="15.75" customHeight="1" x14ac:dyDescent="0.3"/>
    <row r="934" customFormat="1" ht="15.75" customHeight="1" x14ac:dyDescent="0.3"/>
    <row r="935" customFormat="1" ht="15.75" customHeight="1" x14ac:dyDescent="0.3"/>
    <row r="936" customFormat="1" ht="15.75" customHeight="1" x14ac:dyDescent="0.3"/>
    <row r="937" customFormat="1" ht="15.75" customHeight="1" x14ac:dyDescent="0.3"/>
    <row r="938" customFormat="1" ht="15.75" customHeight="1" x14ac:dyDescent="0.3"/>
    <row r="939" customFormat="1" ht="15.75" customHeight="1" x14ac:dyDescent="0.3"/>
    <row r="940" customFormat="1" ht="15.75" customHeight="1" x14ac:dyDescent="0.3"/>
    <row r="941" customFormat="1" ht="15.75" customHeight="1" x14ac:dyDescent="0.3"/>
    <row r="942" customFormat="1" ht="15.75" customHeight="1" x14ac:dyDescent="0.3"/>
    <row r="943" customFormat="1" ht="15.75" customHeight="1" x14ac:dyDescent="0.3"/>
    <row r="944" customFormat="1" ht="15.75" customHeight="1" x14ac:dyDescent="0.3"/>
    <row r="945" customFormat="1" ht="15.75" customHeight="1" x14ac:dyDescent="0.3"/>
    <row r="946" customFormat="1" ht="15.75" customHeight="1" x14ac:dyDescent="0.3"/>
    <row r="947" customFormat="1" ht="15.75" customHeight="1" x14ac:dyDescent="0.3"/>
    <row r="948" customFormat="1" ht="15.75" customHeight="1" x14ac:dyDescent="0.3"/>
    <row r="949" customFormat="1" ht="15.75" customHeight="1" x14ac:dyDescent="0.3"/>
    <row r="950" customFormat="1" ht="15.75" customHeight="1" x14ac:dyDescent="0.3"/>
    <row r="951" customFormat="1" ht="15.75" customHeight="1" x14ac:dyDescent="0.3"/>
    <row r="952" customFormat="1" ht="15.75" customHeight="1" x14ac:dyDescent="0.3"/>
    <row r="953" customFormat="1" ht="15.75" customHeight="1" x14ac:dyDescent="0.3"/>
    <row r="954" customFormat="1" ht="15.75" customHeight="1" x14ac:dyDescent="0.3"/>
    <row r="955" customFormat="1" ht="15.75" customHeight="1" x14ac:dyDescent="0.3"/>
    <row r="956" customFormat="1" ht="15.75" customHeight="1" x14ac:dyDescent="0.3"/>
    <row r="957" customFormat="1" ht="15.75" customHeight="1" x14ac:dyDescent="0.3"/>
    <row r="958" customFormat="1" ht="15.75" customHeight="1" x14ac:dyDescent="0.3"/>
    <row r="959" customFormat="1" ht="15.75" customHeight="1" x14ac:dyDescent="0.3"/>
    <row r="960" customFormat="1" ht="15.75" customHeight="1" x14ac:dyDescent="0.3"/>
    <row r="961" customFormat="1" ht="15.75" customHeight="1" x14ac:dyDescent="0.3"/>
    <row r="962" customFormat="1" ht="15.75" customHeight="1" x14ac:dyDescent="0.3"/>
    <row r="963" customFormat="1" ht="15.75" customHeight="1" x14ac:dyDescent="0.3"/>
    <row r="964" customFormat="1" ht="15.75" customHeight="1" x14ac:dyDescent="0.3"/>
    <row r="965" customFormat="1" ht="15.75" customHeight="1" x14ac:dyDescent="0.3"/>
    <row r="966" customFormat="1" ht="15.75" customHeight="1" x14ac:dyDescent="0.3"/>
    <row r="967" customFormat="1" ht="15.75" customHeight="1" x14ac:dyDescent="0.3"/>
    <row r="968" customFormat="1" ht="15.75" customHeight="1" x14ac:dyDescent="0.3"/>
    <row r="969" customFormat="1" ht="15.75" customHeight="1" x14ac:dyDescent="0.3"/>
    <row r="970" customFormat="1" ht="15.75" customHeight="1" x14ac:dyDescent="0.3"/>
    <row r="971" customFormat="1" ht="15.75" customHeight="1" x14ac:dyDescent="0.3"/>
    <row r="972" customFormat="1" ht="15.75" customHeight="1" x14ac:dyDescent="0.3"/>
    <row r="973" customFormat="1" ht="15.75" customHeight="1" x14ac:dyDescent="0.3"/>
    <row r="974" customFormat="1" ht="15.75" customHeight="1" x14ac:dyDescent="0.3"/>
    <row r="975" customFormat="1" ht="15.75" customHeight="1" x14ac:dyDescent="0.3"/>
    <row r="976" customFormat="1" ht="15.75" customHeight="1" x14ac:dyDescent="0.3"/>
    <row r="977" customFormat="1" ht="15.75" customHeight="1" x14ac:dyDescent="0.3"/>
    <row r="978" customFormat="1" ht="15.75" customHeight="1" x14ac:dyDescent="0.3"/>
    <row r="979" customFormat="1" ht="15.75" customHeight="1" x14ac:dyDescent="0.3"/>
    <row r="980" customFormat="1" ht="15.75" customHeight="1" x14ac:dyDescent="0.3"/>
    <row r="981" customFormat="1" ht="15.75" customHeight="1" x14ac:dyDescent="0.3"/>
    <row r="982" customFormat="1" ht="15.75" customHeight="1" x14ac:dyDescent="0.3"/>
    <row r="983" customFormat="1" ht="15.75" customHeight="1" x14ac:dyDescent="0.3"/>
    <row r="984" customFormat="1" ht="15.75" customHeight="1" x14ac:dyDescent="0.3"/>
    <row r="985" customFormat="1" ht="15.75" customHeight="1" x14ac:dyDescent="0.3"/>
    <row r="986" customFormat="1" ht="15.75" customHeight="1" x14ac:dyDescent="0.3"/>
    <row r="987" customFormat="1" ht="15.75" customHeight="1" x14ac:dyDescent="0.3"/>
    <row r="988" customFormat="1" ht="15.75" customHeight="1" x14ac:dyDescent="0.3"/>
    <row r="989" customFormat="1" ht="15.75" customHeight="1" x14ac:dyDescent="0.3"/>
    <row r="990" customFormat="1" ht="15.75" customHeight="1" x14ac:dyDescent="0.3"/>
    <row r="991" customFormat="1" ht="15.75" customHeight="1" x14ac:dyDescent="0.3"/>
    <row r="992" customFormat="1" ht="15.75" customHeight="1" x14ac:dyDescent="0.3"/>
    <row r="993" customFormat="1" ht="15.75" customHeight="1" x14ac:dyDescent="0.3"/>
    <row r="994" customFormat="1" ht="15.75" customHeight="1" x14ac:dyDescent="0.3"/>
    <row r="995" customFormat="1" ht="15.75" customHeight="1" x14ac:dyDescent="0.3"/>
    <row r="996" customFormat="1" ht="15.75" customHeight="1" x14ac:dyDescent="0.3"/>
    <row r="997" customFormat="1" ht="15.75" customHeight="1" x14ac:dyDescent="0.3"/>
    <row r="998" customFormat="1" ht="15.75" customHeight="1" x14ac:dyDescent="0.3"/>
    <row r="999" customFormat="1" ht="15.75" customHeight="1" x14ac:dyDescent="0.3"/>
    <row r="1000" customFormat="1" ht="15.75" customHeight="1" x14ac:dyDescent="0.3"/>
  </sheetData>
  <mergeCells count="1">
    <mergeCell ref="B3:C4"/>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51B45-A9C1-2D4A-B946-09259E92D896}">
  <dimension ref="A1:O1000"/>
  <sheetViews>
    <sheetView workbookViewId="0">
      <selection activeCell="M36" sqref="M36"/>
    </sheetView>
  </sheetViews>
  <sheetFormatPr defaultColWidth="12.6640625" defaultRowHeight="14" x14ac:dyDescent="0.3"/>
  <cols>
    <col min="1" max="1" width="7.6640625" customWidth="1"/>
    <col min="2" max="2" width="41.1640625" customWidth="1"/>
    <col min="3" max="3" width="14.33203125" customWidth="1"/>
    <col min="4" max="4" width="12.5" customWidth="1"/>
    <col min="5" max="5" width="7.6640625" customWidth="1"/>
    <col min="6" max="6" width="12.83203125" customWidth="1"/>
    <col min="7" max="7" width="9.6640625" customWidth="1"/>
    <col min="8" max="8" width="13.5" customWidth="1"/>
    <col min="9" max="9" width="10.5" customWidth="1"/>
    <col min="10" max="10" width="9" customWidth="1"/>
    <col min="11" max="11" width="11.5" customWidth="1"/>
    <col min="12" max="12" width="11.6640625" customWidth="1"/>
    <col min="13" max="13" width="29.1640625" customWidth="1"/>
    <col min="14" max="26" width="7.6640625" customWidth="1"/>
  </cols>
  <sheetData>
    <row r="1" spans="1:15" ht="14.5" x14ac:dyDescent="0.35">
      <c r="A1" s="1" t="s">
        <v>41</v>
      </c>
      <c r="B1" s="2"/>
      <c r="C1" s="2"/>
      <c r="D1" s="2"/>
      <c r="E1" s="2"/>
      <c r="F1" s="2"/>
      <c r="G1" s="2"/>
    </row>
    <row r="2" spans="1:15" ht="14.5" thickBot="1" x14ac:dyDescent="0.35">
      <c r="A2" s="3" t="s">
        <v>0</v>
      </c>
    </row>
    <row r="3" spans="1:15" x14ac:dyDescent="0.3">
      <c r="B3" s="112" t="s">
        <v>7</v>
      </c>
      <c r="C3" s="113"/>
    </row>
    <row r="4" spans="1:15" ht="14.5" thickBot="1" x14ac:dyDescent="0.35">
      <c r="B4" s="116"/>
      <c r="C4" s="117"/>
    </row>
    <row r="5" spans="1:15" ht="14.5" thickBot="1" x14ac:dyDescent="0.35">
      <c r="B5" s="4" t="s">
        <v>40</v>
      </c>
      <c r="C5" s="5">
        <v>850</v>
      </c>
      <c r="F5" s="6"/>
    </row>
    <row r="7" spans="1:15" ht="15" thickBot="1" x14ac:dyDescent="0.4">
      <c r="B7" s="4"/>
      <c r="C7" s="5"/>
      <c r="D7" s="7">
        <f>C7</f>
        <v>0</v>
      </c>
    </row>
    <row r="8" spans="1:15" ht="15" thickBot="1" x14ac:dyDescent="0.4">
      <c r="B8" s="4"/>
      <c r="C8" s="8"/>
      <c r="D8" s="9">
        <f>C7*C8</f>
        <v>0</v>
      </c>
    </row>
    <row r="9" spans="1:15" ht="14.5" thickBot="1" x14ac:dyDescent="0.35">
      <c r="B9" s="4"/>
      <c r="C9" s="5"/>
    </row>
    <row r="10" spans="1:15" ht="15" thickBot="1" x14ac:dyDescent="0.4">
      <c r="B10" s="4"/>
      <c r="C10" s="10"/>
    </row>
    <row r="11" spans="1:15" ht="15" thickBot="1" x14ac:dyDescent="0.4">
      <c r="B11" s="4" t="s">
        <v>8</v>
      </c>
      <c r="C11" s="5">
        <v>2300</v>
      </c>
      <c r="D11" s="10"/>
    </row>
    <row r="12" spans="1:15" ht="15" thickBot="1" x14ac:dyDescent="0.4">
      <c r="B12" s="4"/>
      <c r="C12" s="5">
        <v>0</v>
      </c>
      <c r="D12" s="7">
        <f t="shared" ref="D12:D14" si="0">C12</f>
        <v>0</v>
      </c>
    </row>
    <row r="13" spans="1:15" ht="15" thickBot="1" x14ac:dyDescent="0.4">
      <c r="B13" s="4"/>
      <c r="C13" s="11">
        <v>0</v>
      </c>
      <c r="D13" s="7">
        <f t="shared" si="0"/>
        <v>0</v>
      </c>
    </row>
    <row r="14" spans="1:15" ht="15" thickBot="1" x14ac:dyDescent="0.4">
      <c r="B14" s="4"/>
      <c r="C14" s="5">
        <v>80</v>
      </c>
      <c r="D14" s="7">
        <f t="shared" si="0"/>
        <v>80</v>
      </c>
      <c r="O14" s="12"/>
    </row>
    <row r="15" spans="1:15" ht="14.5" x14ac:dyDescent="0.35">
      <c r="B15" s="4" t="s">
        <v>2</v>
      </c>
      <c r="D15" s="7">
        <f>SUM(D7:D14)</f>
        <v>80</v>
      </c>
    </row>
    <row r="17" spans="2:13" ht="15" thickBot="1" x14ac:dyDescent="0.4">
      <c r="F17" s="13"/>
      <c r="G17" s="13">
        <v>2022</v>
      </c>
      <c r="H17" s="13"/>
      <c r="I17" s="13"/>
      <c r="J17" s="13"/>
      <c r="K17" s="13"/>
      <c r="L17" s="13"/>
      <c r="M17" s="12"/>
    </row>
    <row r="18" spans="2:13" ht="15" thickBot="1" x14ac:dyDescent="0.4">
      <c r="B18" s="4" t="s">
        <v>43</v>
      </c>
      <c r="C18" s="16">
        <v>27600</v>
      </c>
      <c r="F18" s="14"/>
      <c r="G18" s="14">
        <f t="shared" ref="G18" si="1">F18-F20</f>
        <v>0</v>
      </c>
      <c r="H18" s="14"/>
      <c r="I18" s="14"/>
      <c r="J18" s="14"/>
      <c r="K18" s="14"/>
      <c r="L18" s="14"/>
      <c r="M18" s="15"/>
    </row>
    <row r="19" spans="2:13" ht="15" thickBot="1" x14ac:dyDescent="0.4">
      <c r="B19" s="4" t="s">
        <v>44</v>
      </c>
      <c r="C19" s="29">
        <v>10200</v>
      </c>
      <c r="F19" s="17"/>
      <c r="G19" s="17"/>
      <c r="H19" s="17"/>
      <c r="I19" s="17"/>
      <c r="J19" s="17"/>
      <c r="K19" s="17"/>
      <c r="L19" s="17"/>
      <c r="M19" s="15"/>
    </row>
    <row r="20" spans="2:13" ht="14.5" x14ac:dyDescent="0.35">
      <c r="B20" s="4"/>
      <c r="C20" s="10"/>
      <c r="F20" s="14"/>
      <c r="G20" s="14">
        <f t="shared" ref="G20" si="2">$C20</f>
        <v>0</v>
      </c>
      <c r="H20" s="14"/>
      <c r="I20" s="14"/>
      <c r="J20" s="14"/>
      <c r="K20" s="14"/>
      <c r="L20" s="14"/>
      <c r="M20" s="15"/>
    </row>
    <row r="21" spans="2:13" ht="15.75" customHeight="1" thickBot="1" x14ac:dyDescent="0.4">
      <c r="B21" s="4" t="s">
        <v>42</v>
      </c>
      <c r="C21" s="10">
        <f>C18-C19-C28</f>
        <v>16400</v>
      </c>
      <c r="F21" s="14"/>
      <c r="G21" s="14">
        <f t="shared" ref="G21" si="3">F21*$C22+F21</f>
        <v>0</v>
      </c>
      <c r="H21" s="14"/>
      <c r="I21" s="14"/>
      <c r="J21" s="14"/>
      <c r="K21" s="14"/>
      <c r="L21" s="14"/>
      <c r="M21" s="15"/>
    </row>
    <row r="22" spans="2:13" ht="15.75" customHeight="1" thickBot="1" x14ac:dyDescent="0.4">
      <c r="B22" s="4" t="s">
        <v>13</v>
      </c>
      <c r="C22" s="18">
        <v>0.02</v>
      </c>
      <c r="M22" s="15"/>
    </row>
    <row r="23" spans="2:13" ht="15.75" customHeight="1" x14ac:dyDescent="0.35">
      <c r="B23" s="4"/>
      <c r="C23" s="19"/>
      <c r="M23" s="15"/>
    </row>
    <row r="24" spans="2:13" ht="15.75" customHeight="1" thickBot="1" x14ac:dyDescent="0.4">
      <c r="B24" s="4"/>
      <c r="F24" s="14"/>
      <c r="G24" s="14">
        <f t="shared" ref="G24" si="4">G21</f>
        <v>0</v>
      </c>
      <c r="H24" s="14"/>
      <c r="I24" s="14"/>
      <c r="J24" s="14"/>
      <c r="K24" s="14"/>
      <c r="L24" s="14"/>
      <c r="M24" s="15"/>
    </row>
    <row r="25" spans="2:13" ht="15.75" customHeight="1" thickBot="1" x14ac:dyDescent="0.4">
      <c r="B25" s="4"/>
      <c r="C25" s="16">
        <v>0</v>
      </c>
      <c r="F25" s="17"/>
      <c r="G25" s="17"/>
      <c r="H25" s="17"/>
      <c r="I25" s="17"/>
      <c r="J25" s="17"/>
      <c r="K25" s="17"/>
      <c r="L25" s="17"/>
      <c r="M25" s="15"/>
    </row>
    <row r="26" spans="2:13" ht="15.75" customHeight="1" thickBot="1" x14ac:dyDescent="0.4">
      <c r="B26" s="4"/>
      <c r="F26" s="14"/>
      <c r="G26" s="14">
        <f t="shared" ref="G26" si="5">G18*$C25</f>
        <v>0</v>
      </c>
      <c r="H26" s="14"/>
      <c r="I26" s="14"/>
      <c r="J26" s="14"/>
      <c r="K26" s="14"/>
      <c r="L26" s="14"/>
      <c r="M26" s="15"/>
    </row>
    <row r="27" spans="2:13" ht="15.75" customHeight="1" thickBot="1" x14ac:dyDescent="0.4">
      <c r="B27" s="4"/>
      <c r="C27" s="20"/>
      <c r="F27" s="17"/>
      <c r="G27" s="17">
        <f t="shared" ref="G27:G29" si="6">$C27</f>
        <v>0</v>
      </c>
      <c r="H27" s="17"/>
      <c r="I27" s="17"/>
      <c r="J27" s="17"/>
      <c r="K27" s="17"/>
      <c r="L27" s="17"/>
      <c r="M27" s="15"/>
    </row>
    <row r="28" spans="2:13" ht="15.75" customHeight="1" thickBot="1" x14ac:dyDescent="0.4">
      <c r="B28" s="4" t="s">
        <v>11</v>
      </c>
      <c r="C28" s="16">
        <v>1000</v>
      </c>
      <c r="F28" s="17"/>
      <c r="G28" s="17">
        <f t="shared" si="6"/>
        <v>1000</v>
      </c>
      <c r="H28" s="17"/>
      <c r="I28" s="17"/>
      <c r="J28" s="17"/>
      <c r="K28" s="17"/>
      <c r="L28" s="17"/>
      <c r="M28" s="15"/>
    </row>
    <row r="29" spans="2:13" ht="15.75" customHeight="1" thickBot="1" x14ac:dyDescent="0.4">
      <c r="B29" s="4" t="s">
        <v>12</v>
      </c>
      <c r="C29" s="21"/>
      <c r="F29" s="17"/>
      <c r="G29" s="17">
        <f t="shared" si="6"/>
        <v>0</v>
      </c>
      <c r="H29" s="17"/>
      <c r="I29" s="17"/>
      <c r="J29" s="17"/>
      <c r="K29" s="17"/>
      <c r="L29" s="17"/>
      <c r="M29" s="15"/>
    </row>
    <row r="30" spans="2:13" ht="15.75" customHeight="1" x14ac:dyDescent="0.35">
      <c r="B30" s="4"/>
      <c r="C30" s="22"/>
      <c r="F30" s="17"/>
      <c r="G30" s="17"/>
      <c r="H30" s="17"/>
      <c r="I30" s="17"/>
      <c r="J30" s="17"/>
      <c r="K30" s="17"/>
      <c r="L30" s="17"/>
      <c r="M30" s="15"/>
    </row>
    <row r="31" spans="2:13" ht="15.75" customHeight="1" x14ac:dyDescent="0.35">
      <c r="B31" s="31"/>
      <c r="C31" s="22"/>
      <c r="F31" s="23"/>
      <c r="G31" s="23"/>
      <c r="H31" s="23"/>
      <c r="I31" s="23"/>
      <c r="J31" s="23"/>
      <c r="K31" s="23"/>
      <c r="L31" s="23"/>
      <c r="M31" s="15"/>
    </row>
    <row r="32" spans="2:13" ht="15.75" customHeight="1" x14ac:dyDescent="0.35">
      <c r="B32" s="4" t="s">
        <v>4</v>
      </c>
      <c r="C32" s="31">
        <f>C21-C34</f>
        <v>11480</v>
      </c>
      <c r="F32" s="14"/>
      <c r="G32" s="14"/>
      <c r="H32" s="14"/>
      <c r="I32" s="14"/>
      <c r="J32" s="14"/>
      <c r="K32" s="14"/>
      <c r="L32" s="14"/>
      <c r="M32" s="15"/>
    </row>
    <row r="33" spans="2:13" ht="15.75" customHeight="1" x14ac:dyDescent="0.35">
      <c r="B33" s="4"/>
      <c r="F33" s="10"/>
      <c r="G33" s="10"/>
      <c r="H33" s="10"/>
      <c r="I33" s="10"/>
      <c r="J33" s="10"/>
      <c r="K33" s="10"/>
      <c r="L33" s="10"/>
      <c r="M33" s="15"/>
    </row>
    <row r="34" spans="2:13" ht="15.75" customHeight="1" x14ac:dyDescent="0.35">
      <c r="B34" s="4" t="s">
        <v>45</v>
      </c>
      <c r="C34" s="30">
        <f>C21*0.3</f>
        <v>4920</v>
      </c>
      <c r="F34" s="24"/>
      <c r="G34" s="24"/>
      <c r="H34" s="24"/>
      <c r="I34" s="24"/>
      <c r="J34" s="24"/>
      <c r="K34" s="24"/>
      <c r="L34" s="24"/>
      <c r="M34" s="15"/>
    </row>
    <row r="35" spans="2:13" ht="15.75" customHeight="1" x14ac:dyDescent="0.35">
      <c r="M35" s="25"/>
    </row>
    <row r="36" spans="2:13" ht="15.75" customHeight="1" x14ac:dyDescent="0.35">
      <c r="B36" s="4" t="s">
        <v>6</v>
      </c>
      <c r="F36" s="10"/>
      <c r="G36" s="10">
        <f>C32/12</f>
        <v>956.66666666666663</v>
      </c>
      <c r="H36" s="10"/>
      <c r="I36" s="10"/>
      <c r="J36" s="10"/>
      <c r="K36" s="10"/>
      <c r="L36" s="10"/>
      <c r="M36" s="15"/>
    </row>
    <row r="37" spans="2:13" ht="15.75" customHeight="1" x14ac:dyDescent="0.35">
      <c r="B37" s="4"/>
      <c r="F37" s="10"/>
      <c r="G37" s="10"/>
      <c r="H37" s="10"/>
      <c r="I37" s="10"/>
      <c r="J37" s="10"/>
      <c r="K37" s="10"/>
      <c r="L37" s="10"/>
    </row>
    <row r="38" spans="2:13" ht="15.75" customHeight="1" x14ac:dyDescent="0.35">
      <c r="M38" s="26"/>
    </row>
    <row r="39" spans="2:13" ht="15.75" customHeight="1" x14ac:dyDescent="0.3"/>
    <row r="40" spans="2:13" ht="15.75" customHeight="1" x14ac:dyDescent="0.35">
      <c r="B40" s="9"/>
    </row>
    <row r="41" spans="2:13" ht="15.75" customHeight="1" x14ac:dyDescent="0.3">
      <c r="B41" s="6"/>
    </row>
    <row r="42" spans="2:13" ht="15.75" customHeight="1" x14ac:dyDescent="0.35">
      <c r="B42" s="9"/>
    </row>
    <row r="43" spans="2:13" ht="15.75" customHeight="1" x14ac:dyDescent="0.3"/>
    <row r="44" spans="2:13" ht="15.75" customHeight="1" x14ac:dyDescent="0.35">
      <c r="B44" s="9"/>
    </row>
    <row r="45" spans="2:13" ht="15.75" customHeight="1" x14ac:dyDescent="0.3"/>
    <row r="46" spans="2:13" ht="15.75" customHeight="1" x14ac:dyDescent="0.3">
      <c r="B46" s="6"/>
    </row>
    <row r="47" spans="2:13" ht="15.75" customHeight="1" x14ac:dyDescent="0.3">
      <c r="B47" s="6"/>
    </row>
    <row r="48" spans="2:13" ht="15.75" customHeight="1" x14ac:dyDescent="0.3">
      <c r="B48" s="6"/>
    </row>
    <row r="49" spans="2:5" ht="15.75" customHeight="1" x14ac:dyDescent="0.3">
      <c r="B49" s="27"/>
    </row>
    <row r="50" spans="2:5" ht="15.75" customHeight="1" x14ac:dyDescent="0.3">
      <c r="B50" s="6"/>
    </row>
    <row r="51" spans="2:5" ht="15.75" customHeight="1" x14ac:dyDescent="0.3">
      <c r="B51" s="6"/>
    </row>
    <row r="52" spans="2:5" ht="15.75" customHeight="1" x14ac:dyDescent="0.3"/>
    <row r="53" spans="2:5" ht="15.75" customHeight="1" x14ac:dyDescent="0.3"/>
    <row r="54" spans="2:5" ht="15.75" customHeight="1" x14ac:dyDescent="0.3"/>
    <row r="55" spans="2:5" ht="15.75" customHeight="1" x14ac:dyDescent="0.3"/>
    <row r="56" spans="2:5" ht="15.75" customHeight="1" x14ac:dyDescent="0.3"/>
    <row r="57" spans="2:5" ht="15.75" customHeight="1" x14ac:dyDescent="0.3"/>
    <row r="58" spans="2:5" ht="15.75" customHeight="1" x14ac:dyDescent="0.3"/>
    <row r="59" spans="2:5" ht="15.75" customHeight="1" x14ac:dyDescent="0.3"/>
    <row r="60" spans="2:5" ht="15.75" customHeight="1" x14ac:dyDescent="0.3"/>
    <row r="61" spans="2:5" ht="15.75" customHeight="1" x14ac:dyDescent="0.3"/>
    <row r="62" spans="2:5" ht="15.75" customHeight="1" x14ac:dyDescent="0.3"/>
    <row r="63" spans="2:5" ht="15.75" customHeight="1" x14ac:dyDescent="0.3"/>
    <row r="64" spans="2:5" ht="15.75" customHeight="1" x14ac:dyDescent="0.3">
      <c r="E64" s="6">
        <v>199</v>
      </c>
    </row>
    <row r="65" customFormat="1" ht="15.75" customHeight="1" x14ac:dyDescent="0.3"/>
    <row r="66" customFormat="1" ht="15.75" customHeight="1" x14ac:dyDescent="0.3"/>
    <row r="67" customFormat="1" ht="15.75" customHeight="1" x14ac:dyDescent="0.3"/>
    <row r="68" customFormat="1" ht="15.75" customHeight="1" x14ac:dyDescent="0.3"/>
    <row r="69" customFormat="1" ht="15.75" customHeight="1" x14ac:dyDescent="0.3"/>
    <row r="70" customFormat="1" ht="15.75" customHeight="1" x14ac:dyDescent="0.3"/>
    <row r="71" customFormat="1" ht="15.75" customHeight="1" x14ac:dyDescent="0.3"/>
    <row r="72" customFormat="1" ht="15.75" customHeight="1" x14ac:dyDescent="0.3"/>
    <row r="73" customFormat="1" ht="15.75" customHeight="1" x14ac:dyDescent="0.3"/>
    <row r="74" customFormat="1" ht="15.75" customHeight="1" x14ac:dyDescent="0.3"/>
    <row r="75" customFormat="1" ht="15.75" customHeight="1" x14ac:dyDescent="0.3"/>
    <row r="76" customFormat="1" ht="15.75" customHeight="1" x14ac:dyDescent="0.3"/>
    <row r="77" customFormat="1" ht="15.75" customHeight="1" x14ac:dyDescent="0.3"/>
    <row r="78" customFormat="1" ht="15.75" customHeight="1" x14ac:dyDescent="0.3"/>
    <row r="79" customFormat="1" ht="15.75" customHeight="1" x14ac:dyDescent="0.3"/>
    <row r="80" customFormat="1" ht="15.75" customHeight="1" x14ac:dyDescent="0.3"/>
    <row r="81" customFormat="1" ht="15.75" customHeight="1" x14ac:dyDescent="0.3"/>
    <row r="82" customFormat="1" ht="15.75" customHeight="1" x14ac:dyDescent="0.3"/>
    <row r="83" customFormat="1" ht="15.75" customHeight="1" x14ac:dyDescent="0.3"/>
    <row r="84" customFormat="1" ht="15.75" customHeight="1" x14ac:dyDescent="0.3"/>
    <row r="85" customFormat="1" ht="15.75" customHeight="1" x14ac:dyDescent="0.3"/>
    <row r="86" customFormat="1" ht="15.75" customHeight="1" x14ac:dyDescent="0.3"/>
    <row r="87" customFormat="1" ht="15.75" customHeight="1" x14ac:dyDescent="0.3"/>
    <row r="88" customFormat="1" ht="15.75" customHeight="1" x14ac:dyDescent="0.3"/>
    <row r="89" customFormat="1" ht="15.75" customHeight="1" x14ac:dyDescent="0.3"/>
    <row r="90" customFormat="1" ht="15.75" customHeight="1" x14ac:dyDescent="0.3"/>
    <row r="91" customFormat="1" ht="15.75" customHeight="1" x14ac:dyDescent="0.3"/>
    <row r="92" customFormat="1" ht="15.75" customHeight="1" x14ac:dyDescent="0.3"/>
    <row r="93" customFormat="1" ht="15.75" customHeight="1" x14ac:dyDescent="0.3"/>
    <row r="94" customFormat="1" ht="15.75" customHeight="1" x14ac:dyDescent="0.3"/>
    <row r="95" customFormat="1" ht="15.75" customHeight="1" x14ac:dyDescent="0.3"/>
    <row r="96" customFormat="1" ht="15.75" customHeight="1" x14ac:dyDescent="0.3"/>
    <row r="97" customFormat="1" ht="15.75" customHeight="1" x14ac:dyDescent="0.3"/>
    <row r="98" customFormat="1" ht="15.75" customHeight="1" x14ac:dyDescent="0.3"/>
    <row r="99" customFormat="1" ht="15.75" customHeight="1" x14ac:dyDescent="0.3"/>
    <row r="100" customFormat="1" ht="15.75" customHeight="1" x14ac:dyDescent="0.3"/>
    <row r="101" customFormat="1" ht="15.75" customHeight="1" x14ac:dyDescent="0.3"/>
    <row r="102" customFormat="1" ht="15.75" customHeight="1" x14ac:dyDescent="0.3"/>
    <row r="103" customFormat="1" ht="15.75" customHeight="1" x14ac:dyDescent="0.3"/>
    <row r="104" customFormat="1" ht="15.75" customHeight="1" x14ac:dyDescent="0.3"/>
    <row r="105" customFormat="1" ht="15.75" customHeight="1" x14ac:dyDescent="0.3"/>
    <row r="106" customFormat="1" ht="15.75" customHeight="1" x14ac:dyDescent="0.3"/>
    <row r="107" customFormat="1" ht="15.75" customHeight="1" x14ac:dyDescent="0.3"/>
    <row r="108" customFormat="1" ht="15.75" customHeight="1" x14ac:dyDescent="0.3"/>
    <row r="109" customFormat="1" ht="15.75" customHeight="1" x14ac:dyDescent="0.3"/>
    <row r="110" customFormat="1" ht="15.75" customHeight="1" x14ac:dyDescent="0.3"/>
    <row r="111" customFormat="1" ht="15.75" customHeight="1" x14ac:dyDescent="0.3"/>
    <row r="112" customFormat="1" ht="15.75" customHeight="1" x14ac:dyDescent="0.3"/>
    <row r="113" customFormat="1" ht="15.75" customHeight="1" x14ac:dyDescent="0.3"/>
    <row r="114" customFormat="1" ht="15.75" customHeight="1" x14ac:dyDescent="0.3"/>
    <row r="115" customFormat="1" ht="15.75" customHeight="1" x14ac:dyDescent="0.3"/>
    <row r="116" customFormat="1" ht="15.75" customHeight="1" x14ac:dyDescent="0.3"/>
    <row r="117" customFormat="1" ht="15.75" customHeight="1" x14ac:dyDescent="0.3"/>
    <row r="118" customFormat="1" ht="15.75" customHeight="1" x14ac:dyDescent="0.3"/>
    <row r="119" customFormat="1" ht="15.75" customHeight="1" x14ac:dyDescent="0.3"/>
    <row r="120" customFormat="1" ht="15.75" customHeight="1" x14ac:dyDescent="0.3"/>
    <row r="121" customFormat="1" ht="15.75" customHeight="1" x14ac:dyDescent="0.3"/>
    <row r="122" customFormat="1" ht="15.75" customHeight="1" x14ac:dyDescent="0.3"/>
    <row r="123" customFormat="1" ht="15.75" customHeight="1" x14ac:dyDescent="0.3"/>
    <row r="124" customFormat="1" ht="15.75" customHeight="1" x14ac:dyDescent="0.3"/>
    <row r="125" customFormat="1" ht="15.75" customHeight="1" x14ac:dyDescent="0.3"/>
    <row r="126" customFormat="1" ht="15.75" customHeight="1" x14ac:dyDescent="0.3"/>
    <row r="127" customFormat="1" ht="15.75" customHeight="1" x14ac:dyDescent="0.3"/>
    <row r="128" customFormat="1" ht="15.75" customHeight="1" x14ac:dyDescent="0.3"/>
    <row r="129" customFormat="1" ht="15.75" customHeight="1" x14ac:dyDescent="0.3"/>
    <row r="130" customFormat="1" ht="15.75" customHeight="1" x14ac:dyDescent="0.3"/>
    <row r="131" customFormat="1" ht="15.75" customHeight="1" x14ac:dyDescent="0.3"/>
    <row r="132" customFormat="1" ht="15.75" customHeight="1" x14ac:dyDescent="0.3"/>
    <row r="133" customFormat="1" ht="15.75" customHeight="1" x14ac:dyDescent="0.3"/>
    <row r="134" customFormat="1" ht="15.75" customHeight="1" x14ac:dyDescent="0.3"/>
    <row r="135" customFormat="1" ht="15.75" customHeight="1" x14ac:dyDescent="0.3"/>
    <row r="136" customFormat="1" ht="15.75" customHeight="1" x14ac:dyDescent="0.3"/>
    <row r="137" customFormat="1" ht="15.75" customHeight="1" x14ac:dyDescent="0.3"/>
    <row r="138" customFormat="1" ht="15.75" customHeight="1" x14ac:dyDescent="0.3"/>
    <row r="139" customFormat="1" ht="15.75" customHeight="1" x14ac:dyDescent="0.3"/>
    <row r="140" customFormat="1" ht="15.75" customHeight="1" x14ac:dyDescent="0.3"/>
    <row r="141" customFormat="1" ht="15.75" customHeight="1" x14ac:dyDescent="0.3"/>
    <row r="142" customFormat="1" ht="15.75" customHeight="1" x14ac:dyDescent="0.3"/>
    <row r="143" customFormat="1" ht="15.75" customHeight="1" x14ac:dyDescent="0.3"/>
    <row r="144" customFormat="1" ht="15.75" customHeight="1" x14ac:dyDescent="0.3"/>
    <row r="145" customFormat="1" ht="15.75" customHeight="1" x14ac:dyDescent="0.3"/>
    <row r="146" customFormat="1" ht="15.75" customHeight="1" x14ac:dyDescent="0.3"/>
    <row r="147" customFormat="1" ht="15.75" customHeight="1" x14ac:dyDescent="0.3"/>
    <row r="148" customFormat="1" ht="15.75" customHeight="1" x14ac:dyDescent="0.3"/>
    <row r="149" customFormat="1" ht="15.75" customHeight="1" x14ac:dyDescent="0.3"/>
    <row r="150" customFormat="1" ht="15.75" customHeight="1" x14ac:dyDescent="0.3"/>
    <row r="151" customFormat="1" ht="15.75" customHeight="1" x14ac:dyDescent="0.3"/>
    <row r="152" customFormat="1" ht="15.75" customHeight="1" x14ac:dyDescent="0.3"/>
    <row r="153" customFormat="1" ht="15.75" customHeight="1" x14ac:dyDescent="0.3"/>
    <row r="154" customFormat="1" ht="15.75" customHeight="1" x14ac:dyDescent="0.3"/>
    <row r="155" customFormat="1" ht="15.75" customHeight="1" x14ac:dyDescent="0.3"/>
    <row r="156" customFormat="1" ht="15.75" customHeight="1" x14ac:dyDescent="0.3"/>
    <row r="157" customFormat="1" ht="15.75" customHeight="1" x14ac:dyDescent="0.3"/>
    <row r="158" customFormat="1" ht="15.75" customHeight="1" x14ac:dyDescent="0.3"/>
    <row r="159" customFormat="1" ht="15.75" customHeight="1" x14ac:dyDescent="0.3"/>
    <row r="160" customFormat="1" ht="15.75" customHeight="1" x14ac:dyDescent="0.3"/>
    <row r="161" customFormat="1" ht="15.75" customHeight="1" x14ac:dyDescent="0.3"/>
    <row r="162" customFormat="1" ht="15.75" customHeight="1" x14ac:dyDescent="0.3"/>
    <row r="163" customFormat="1" ht="15.75" customHeight="1" x14ac:dyDescent="0.3"/>
    <row r="164" customFormat="1" ht="15.75" customHeight="1" x14ac:dyDescent="0.3"/>
    <row r="165" customFormat="1" ht="15.75" customHeight="1" x14ac:dyDescent="0.3"/>
    <row r="166" customFormat="1" ht="15.75" customHeight="1" x14ac:dyDescent="0.3"/>
    <row r="167" customFormat="1" ht="15.75" customHeight="1" x14ac:dyDescent="0.3"/>
    <row r="168" customFormat="1" ht="15.75" customHeight="1" x14ac:dyDescent="0.3"/>
    <row r="169" customFormat="1" ht="15.75" customHeight="1" x14ac:dyDescent="0.3"/>
    <row r="170" customFormat="1" ht="15.75" customHeight="1" x14ac:dyDescent="0.3"/>
    <row r="171" customFormat="1" ht="15.75" customHeight="1" x14ac:dyDescent="0.3"/>
    <row r="172" customFormat="1" ht="15.75" customHeight="1" x14ac:dyDescent="0.3"/>
    <row r="173" customFormat="1" ht="15.75" customHeight="1" x14ac:dyDescent="0.3"/>
    <row r="174" customFormat="1" ht="15.75" customHeight="1" x14ac:dyDescent="0.3"/>
    <row r="175" customFormat="1" ht="15.75" customHeight="1" x14ac:dyDescent="0.3"/>
    <row r="176" customFormat="1" ht="15.75" customHeight="1" x14ac:dyDescent="0.3"/>
    <row r="177" customFormat="1" ht="15.75" customHeight="1" x14ac:dyDescent="0.3"/>
    <row r="178" customFormat="1" ht="15.75" customHeight="1" x14ac:dyDescent="0.3"/>
    <row r="179" customFormat="1" ht="15.75" customHeight="1" x14ac:dyDescent="0.3"/>
    <row r="180" customFormat="1" ht="15.75" customHeight="1" x14ac:dyDescent="0.3"/>
    <row r="181" customFormat="1" ht="15.75" customHeight="1" x14ac:dyDescent="0.3"/>
    <row r="182" customFormat="1" ht="15.75" customHeight="1" x14ac:dyDescent="0.3"/>
    <row r="183" customFormat="1" ht="15.75" customHeight="1" x14ac:dyDescent="0.3"/>
    <row r="184" customFormat="1" ht="15.75" customHeight="1" x14ac:dyDescent="0.3"/>
    <row r="185" customFormat="1" ht="15.75" customHeight="1" x14ac:dyDescent="0.3"/>
    <row r="186" customFormat="1" ht="15.75" customHeight="1" x14ac:dyDescent="0.3"/>
    <row r="187" customFormat="1" ht="15.75" customHeight="1" x14ac:dyDescent="0.3"/>
    <row r="188" customFormat="1" ht="15.75" customHeight="1" x14ac:dyDescent="0.3"/>
    <row r="189" customFormat="1" ht="15.75" customHeight="1" x14ac:dyDescent="0.3"/>
    <row r="190" customFormat="1" ht="15.75" customHeight="1" x14ac:dyDescent="0.3"/>
    <row r="191" customFormat="1" ht="15.75" customHeight="1" x14ac:dyDescent="0.3"/>
    <row r="192" customFormat="1" ht="15.75" customHeight="1" x14ac:dyDescent="0.3"/>
    <row r="193" customFormat="1" ht="15.75" customHeight="1" x14ac:dyDescent="0.3"/>
    <row r="194" customFormat="1" ht="15.75" customHeight="1" x14ac:dyDescent="0.3"/>
    <row r="195" customFormat="1" ht="15.75" customHeight="1" x14ac:dyDescent="0.3"/>
    <row r="196" customFormat="1" ht="15.75" customHeight="1" x14ac:dyDescent="0.3"/>
    <row r="197" customFormat="1" ht="15.75" customHeight="1" x14ac:dyDescent="0.3"/>
    <row r="198" customFormat="1" ht="15.75" customHeight="1" x14ac:dyDescent="0.3"/>
    <row r="199" customFormat="1" ht="15.75" customHeight="1" x14ac:dyDescent="0.3"/>
    <row r="200" customFormat="1" ht="15.75" customHeight="1" x14ac:dyDescent="0.3"/>
    <row r="201" customFormat="1" ht="15.75" customHeight="1" x14ac:dyDescent="0.3"/>
    <row r="202" customFormat="1" ht="15.75" customHeight="1" x14ac:dyDescent="0.3"/>
    <row r="203" customFormat="1" ht="15.75" customHeight="1" x14ac:dyDescent="0.3"/>
    <row r="204" customFormat="1" ht="15.75" customHeight="1" x14ac:dyDescent="0.3"/>
    <row r="205" customFormat="1" ht="15.75" customHeight="1" x14ac:dyDescent="0.3"/>
    <row r="206" customFormat="1" ht="15.75" customHeight="1" x14ac:dyDescent="0.3"/>
    <row r="207" customFormat="1" ht="15.75" customHeight="1" x14ac:dyDescent="0.3"/>
    <row r="208" customFormat="1" ht="15.75" customHeight="1" x14ac:dyDescent="0.3"/>
    <row r="209" customFormat="1" ht="15.75" customHeight="1" x14ac:dyDescent="0.3"/>
    <row r="210" customFormat="1" ht="15.75" customHeight="1" x14ac:dyDescent="0.3"/>
    <row r="211" customFormat="1" ht="15.75" customHeight="1" x14ac:dyDescent="0.3"/>
    <row r="212" customFormat="1" ht="15.75" customHeight="1" x14ac:dyDescent="0.3"/>
    <row r="213" customFormat="1" ht="15.75" customHeight="1" x14ac:dyDescent="0.3"/>
    <row r="214" customFormat="1" ht="15.75" customHeight="1" x14ac:dyDescent="0.3"/>
    <row r="215" customFormat="1" ht="15.75" customHeight="1" x14ac:dyDescent="0.3"/>
    <row r="216" customFormat="1" ht="15.75" customHeight="1" x14ac:dyDescent="0.3"/>
    <row r="217" customFormat="1" ht="15.75" customHeight="1" x14ac:dyDescent="0.3"/>
    <row r="218" customFormat="1" ht="15.75" customHeight="1" x14ac:dyDescent="0.3"/>
    <row r="219" customFormat="1" ht="15.75" customHeight="1" x14ac:dyDescent="0.3"/>
    <row r="220" customFormat="1" ht="15.75" customHeight="1" x14ac:dyDescent="0.3"/>
    <row r="221" customFormat="1" ht="15.75" customHeight="1" x14ac:dyDescent="0.3"/>
    <row r="222" customFormat="1" ht="15.75" customHeight="1" x14ac:dyDescent="0.3"/>
    <row r="223" customFormat="1" ht="15.75" customHeight="1" x14ac:dyDescent="0.3"/>
    <row r="224" customFormat="1" ht="15.75" customHeight="1" x14ac:dyDescent="0.3"/>
    <row r="225" customFormat="1" ht="15.75" customHeight="1" x14ac:dyDescent="0.3"/>
    <row r="226" customFormat="1" ht="15.75" customHeight="1" x14ac:dyDescent="0.3"/>
    <row r="227" customFormat="1" ht="15.75" customHeight="1" x14ac:dyDescent="0.3"/>
    <row r="228" customFormat="1" ht="15.75" customHeight="1" x14ac:dyDescent="0.3"/>
    <row r="229" customFormat="1" ht="15.75" customHeight="1" x14ac:dyDescent="0.3"/>
    <row r="230" customFormat="1" ht="15.75" customHeight="1" x14ac:dyDescent="0.3"/>
    <row r="231" customFormat="1" ht="15.75" customHeight="1" x14ac:dyDescent="0.3"/>
    <row r="232" customFormat="1" ht="15.75" customHeight="1" x14ac:dyDescent="0.3"/>
    <row r="233" customFormat="1" ht="15.75" customHeight="1" x14ac:dyDescent="0.3"/>
    <row r="234" customFormat="1" ht="15.75" customHeight="1" x14ac:dyDescent="0.3"/>
    <row r="235" customFormat="1" ht="15.75" customHeight="1" x14ac:dyDescent="0.3"/>
    <row r="236" customFormat="1" ht="15.75" customHeight="1" x14ac:dyDescent="0.3"/>
    <row r="237" customFormat="1" ht="15.75" customHeight="1" x14ac:dyDescent="0.3"/>
    <row r="238" customFormat="1" ht="15.75" customHeight="1" x14ac:dyDescent="0.3"/>
    <row r="239" customFormat="1" ht="15.75" customHeight="1" x14ac:dyDescent="0.3"/>
    <row r="240" customFormat="1" ht="15.75" customHeight="1" x14ac:dyDescent="0.3"/>
    <row r="241" customFormat="1" ht="15.75" customHeight="1" x14ac:dyDescent="0.3"/>
    <row r="242" customFormat="1" ht="15.75" customHeight="1" x14ac:dyDescent="0.3"/>
    <row r="243" customFormat="1" ht="15.75" customHeight="1" x14ac:dyDescent="0.3"/>
    <row r="244" customFormat="1" ht="15.75" customHeight="1" x14ac:dyDescent="0.3"/>
    <row r="245" customFormat="1" ht="15.75" customHeight="1" x14ac:dyDescent="0.3"/>
    <row r="246" customFormat="1" ht="15.75" customHeight="1" x14ac:dyDescent="0.3"/>
    <row r="247" customFormat="1" ht="15.75" customHeight="1" x14ac:dyDescent="0.3"/>
    <row r="248" customFormat="1" ht="15.75" customHeight="1" x14ac:dyDescent="0.3"/>
    <row r="249" customFormat="1" ht="15.75" customHeight="1" x14ac:dyDescent="0.3"/>
    <row r="250" customFormat="1" ht="15.75" customHeight="1" x14ac:dyDescent="0.3"/>
    <row r="251" customFormat="1" ht="15.75" customHeight="1" x14ac:dyDescent="0.3"/>
    <row r="252" customFormat="1" ht="15.75" customHeight="1" x14ac:dyDescent="0.3"/>
    <row r="253" customFormat="1" ht="15.75" customHeight="1" x14ac:dyDescent="0.3"/>
    <row r="254" customFormat="1" ht="15.75" customHeight="1" x14ac:dyDescent="0.3"/>
    <row r="255" customFormat="1" ht="15.75" customHeight="1" x14ac:dyDescent="0.3"/>
    <row r="256" customFormat="1" ht="15.75" customHeight="1" x14ac:dyDescent="0.3"/>
    <row r="257" customFormat="1" ht="15.75" customHeight="1" x14ac:dyDescent="0.3"/>
    <row r="258" customFormat="1" ht="15.75" customHeight="1" x14ac:dyDescent="0.3"/>
    <row r="259" customFormat="1" ht="15.75" customHeight="1" x14ac:dyDescent="0.3"/>
    <row r="260" customFormat="1" ht="15.75" customHeight="1" x14ac:dyDescent="0.3"/>
    <row r="261" customFormat="1" ht="15.75" customHeight="1" x14ac:dyDescent="0.3"/>
    <row r="262" customFormat="1" ht="15.75" customHeight="1" x14ac:dyDescent="0.3"/>
    <row r="263" customFormat="1" ht="15.75" customHeight="1" x14ac:dyDescent="0.3"/>
    <row r="264" customFormat="1" ht="15.75" customHeight="1" x14ac:dyDescent="0.3"/>
    <row r="265" customFormat="1" ht="15.75" customHeight="1" x14ac:dyDescent="0.3"/>
    <row r="266" customFormat="1" ht="15.75" customHeight="1" x14ac:dyDescent="0.3"/>
    <row r="267" customFormat="1" ht="15.75" customHeight="1" x14ac:dyDescent="0.3"/>
    <row r="268" customFormat="1" ht="15.75" customHeight="1" x14ac:dyDescent="0.3"/>
    <row r="269" customFormat="1" ht="15.75" customHeight="1" x14ac:dyDescent="0.3"/>
    <row r="270" customFormat="1" ht="15.75" customHeight="1" x14ac:dyDescent="0.3"/>
    <row r="271" customFormat="1" ht="15.75" customHeight="1" x14ac:dyDescent="0.3"/>
    <row r="272" customFormat="1" ht="15.75" customHeight="1" x14ac:dyDescent="0.3"/>
    <row r="273" customFormat="1" ht="15.75" customHeight="1" x14ac:dyDescent="0.3"/>
    <row r="274" customFormat="1" ht="15.75" customHeight="1" x14ac:dyDescent="0.3"/>
    <row r="275" customFormat="1" ht="15.75" customHeight="1" x14ac:dyDescent="0.3"/>
    <row r="276" customFormat="1" ht="15.75" customHeight="1" x14ac:dyDescent="0.3"/>
    <row r="277" customFormat="1" ht="15.75" customHeight="1" x14ac:dyDescent="0.3"/>
    <row r="278" customFormat="1" ht="15.75" customHeight="1" x14ac:dyDescent="0.3"/>
    <row r="279" customFormat="1" ht="15.75" customHeight="1" x14ac:dyDescent="0.3"/>
    <row r="280" customFormat="1" ht="15.75" customHeight="1" x14ac:dyDescent="0.3"/>
    <row r="281" customFormat="1" ht="15.75" customHeight="1" x14ac:dyDescent="0.3"/>
    <row r="282" customFormat="1" ht="15.75" customHeight="1" x14ac:dyDescent="0.3"/>
    <row r="283" customFormat="1" ht="15.75" customHeight="1" x14ac:dyDescent="0.3"/>
    <row r="284" customFormat="1" ht="15.75" customHeight="1" x14ac:dyDescent="0.3"/>
    <row r="285" customFormat="1" ht="15.75" customHeight="1" x14ac:dyDescent="0.3"/>
    <row r="286" customFormat="1" ht="15.75" customHeight="1" x14ac:dyDescent="0.3"/>
    <row r="287" customFormat="1" ht="15.75" customHeight="1" x14ac:dyDescent="0.3"/>
    <row r="288" customFormat="1" ht="15.75" customHeight="1" x14ac:dyDescent="0.3"/>
    <row r="289" customFormat="1" ht="15.75" customHeight="1" x14ac:dyDescent="0.3"/>
    <row r="290" customFormat="1" ht="15.75" customHeight="1" x14ac:dyDescent="0.3"/>
    <row r="291" customFormat="1" ht="15.75" customHeight="1" x14ac:dyDescent="0.3"/>
    <row r="292" customFormat="1" ht="15.75" customHeight="1" x14ac:dyDescent="0.3"/>
    <row r="293" customFormat="1" ht="15.75" customHeight="1" x14ac:dyDescent="0.3"/>
    <row r="294" customFormat="1" ht="15.75" customHeight="1" x14ac:dyDescent="0.3"/>
    <row r="295" customFormat="1" ht="15.75" customHeight="1" x14ac:dyDescent="0.3"/>
    <row r="296" customFormat="1" ht="15.75" customHeight="1" x14ac:dyDescent="0.3"/>
    <row r="297" customFormat="1" ht="15.75" customHeight="1" x14ac:dyDescent="0.3"/>
    <row r="298" customFormat="1" ht="15.75" customHeight="1" x14ac:dyDescent="0.3"/>
    <row r="299" customFormat="1" ht="15.75" customHeight="1" x14ac:dyDescent="0.3"/>
    <row r="300" customFormat="1" ht="15.75" customHeight="1" x14ac:dyDescent="0.3"/>
    <row r="301" customFormat="1" ht="15.75" customHeight="1" x14ac:dyDescent="0.3"/>
    <row r="302" customFormat="1" ht="15.75" customHeight="1" x14ac:dyDescent="0.3"/>
    <row r="303" customFormat="1" ht="15.75" customHeight="1" x14ac:dyDescent="0.3"/>
    <row r="304" customFormat="1" ht="15.75" customHeight="1" x14ac:dyDescent="0.3"/>
    <row r="305" customFormat="1" ht="15.75" customHeight="1" x14ac:dyDescent="0.3"/>
    <row r="306" customFormat="1" ht="15.75" customHeight="1" x14ac:dyDescent="0.3"/>
    <row r="307" customFormat="1" ht="15.75" customHeight="1" x14ac:dyDescent="0.3"/>
    <row r="308" customFormat="1" ht="15.75" customHeight="1" x14ac:dyDescent="0.3"/>
    <row r="309" customFormat="1" ht="15.75" customHeight="1" x14ac:dyDescent="0.3"/>
    <row r="310" customFormat="1" ht="15.75" customHeight="1" x14ac:dyDescent="0.3"/>
    <row r="311" customFormat="1" ht="15.75" customHeight="1" x14ac:dyDescent="0.3"/>
    <row r="312" customFormat="1" ht="15.75" customHeight="1" x14ac:dyDescent="0.3"/>
    <row r="313" customFormat="1" ht="15.75" customHeight="1" x14ac:dyDescent="0.3"/>
    <row r="314" customFormat="1" ht="15.75" customHeight="1" x14ac:dyDescent="0.3"/>
    <row r="315" customFormat="1" ht="15.75" customHeight="1" x14ac:dyDescent="0.3"/>
    <row r="316" customFormat="1" ht="15.75" customHeight="1" x14ac:dyDescent="0.3"/>
    <row r="317" customFormat="1" ht="15.75" customHeight="1" x14ac:dyDescent="0.3"/>
    <row r="318" customFormat="1" ht="15.75" customHeight="1" x14ac:dyDescent="0.3"/>
    <row r="319" customFormat="1" ht="15.75" customHeight="1" x14ac:dyDescent="0.3"/>
    <row r="320" customFormat="1" ht="15.75" customHeight="1" x14ac:dyDescent="0.3"/>
    <row r="321" customFormat="1" ht="15.75" customHeight="1" x14ac:dyDescent="0.3"/>
    <row r="322" customFormat="1" ht="15.75" customHeight="1" x14ac:dyDescent="0.3"/>
    <row r="323" customFormat="1" ht="15.75" customHeight="1" x14ac:dyDescent="0.3"/>
    <row r="324" customFormat="1" ht="15.75" customHeight="1" x14ac:dyDescent="0.3"/>
    <row r="325" customFormat="1" ht="15.75" customHeight="1" x14ac:dyDescent="0.3"/>
    <row r="326" customFormat="1" ht="15.75" customHeight="1" x14ac:dyDescent="0.3"/>
    <row r="327" customFormat="1" ht="15.75" customHeight="1" x14ac:dyDescent="0.3"/>
    <row r="328" customFormat="1" ht="15.75" customHeight="1" x14ac:dyDescent="0.3"/>
    <row r="329" customFormat="1" ht="15.75" customHeight="1" x14ac:dyDescent="0.3"/>
    <row r="330" customFormat="1" ht="15.75" customHeight="1" x14ac:dyDescent="0.3"/>
    <row r="331" customFormat="1" ht="15.75" customHeight="1" x14ac:dyDescent="0.3"/>
    <row r="332" customFormat="1" ht="15.75" customHeight="1" x14ac:dyDescent="0.3"/>
    <row r="333" customFormat="1" ht="15.75" customHeight="1" x14ac:dyDescent="0.3"/>
    <row r="334" customFormat="1" ht="15.75" customHeight="1" x14ac:dyDescent="0.3"/>
    <row r="335" customFormat="1" ht="15.75" customHeight="1" x14ac:dyDescent="0.3"/>
    <row r="336" customFormat="1" ht="15.75" customHeight="1" x14ac:dyDescent="0.3"/>
    <row r="337" customFormat="1" ht="15.75" customHeight="1" x14ac:dyDescent="0.3"/>
    <row r="338" customFormat="1" ht="15.75" customHeight="1" x14ac:dyDescent="0.3"/>
    <row r="339" customFormat="1" ht="15.75" customHeight="1" x14ac:dyDescent="0.3"/>
    <row r="340" customFormat="1" ht="15.75" customHeight="1" x14ac:dyDescent="0.3"/>
    <row r="341" customFormat="1" ht="15.75" customHeight="1" x14ac:dyDescent="0.3"/>
    <row r="342" customFormat="1" ht="15.75" customHeight="1" x14ac:dyDescent="0.3"/>
    <row r="343" customFormat="1" ht="15.75" customHeight="1" x14ac:dyDescent="0.3"/>
    <row r="344" customFormat="1" ht="15.75" customHeight="1" x14ac:dyDescent="0.3"/>
    <row r="345" customFormat="1" ht="15.75" customHeight="1" x14ac:dyDescent="0.3"/>
    <row r="346" customFormat="1" ht="15.75" customHeight="1" x14ac:dyDescent="0.3"/>
    <row r="347" customFormat="1" ht="15.75" customHeight="1" x14ac:dyDescent="0.3"/>
    <row r="348" customFormat="1" ht="15.75" customHeight="1" x14ac:dyDescent="0.3"/>
    <row r="349" customFormat="1" ht="15.75" customHeight="1" x14ac:dyDescent="0.3"/>
    <row r="350" customFormat="1" ht="15.75" customHeight="1" x14ac:dyDescent="0.3"/>
    <row r="351" customFormat="1" ht="15.75" customHeight="1" x14ac:dyDescent="0.3"/>
    <row r="352" customFormat="1" ht="15.75" customHeight="1" x14ac:dyDescent="0.3"/>
    <row r="353" customFormat="1" ht="15.75" customHeight="1" x14ac:dyDescent="0.3"/>
    <row r="354" customFormat="1" ht="15.75" customHeight="1" x14ac:dyDescent="0.3"/>
    <row r="355" customFormat="1" ht="15.75" customHeight="1" x14ac:dyDescent="0.3"/>
    <row r="356" customFormat="1" ht="15.75" customHeight="1" x14ac:dyDescent="0.3"/>
    <row r="357" customFormat="1" ht="15.75" customHeight="1" x14ac:dyDescent="0.3"/>
    <row r="358" customFormat="1" ht="15.75" customHeight="1" x14ac:dyDescent="0.3"/>
    <row r="359" customFormat="1" ht="15.75" customHeight="1" x14ac:dyDescent="0.3"/>
    <row r="360" customFormat="1" ht="15.75" customHeight="1" x14ac:dyDescent="0.3"/>
    <row r="361" customFormat="1" ht="15.75" customHeight="1" x14ac:dyDescent="0.3"/>
    <row r="362" customFormat="1" ht="15.75" customHeight="1" x14ac:dyDescent="0.3"/>
    <row r="363" customFormat="1" ht="15.75" customHeight="1" x14ac:dyDescent="0.3"/>
    <row r="364" customFormat="1" ht="15.75" customHeight="1" x14ac:dyDescent="0.3"/>
    <row r="365" customFormat="1" ht="15.75" customHeight="1" x14ac:dyDescent="0.3"/>
    <row r="366" customFormat="1" ht="15.75" customHeight="1" x14ac:dyDescent="0.3"/>
    <row r="367" customFormat="1" ht="15.75" customHeight="1" x14ac:dyDescent="0.3"/>
    <row r="368" customFormat="1" ht="15.75" customHeight="1" x14ac:dyDescent="0.3"/>
    <row r="369" customFormat="1" ht="15.75" customHeight="1" x14ac:dyDescent="0.3"/>
    <row r="370" customFormat="1" ht="15.75" customHeight="1" x14ac:dyDescent="0.3"/>
    <row r="371" customFormat="1" ht="15.75" customHeight="1" x14ac:dyDescent="0.3"/>
    <row r="372" customFormat="1" ht="15.75" customHeight="1" x14ac:dyDescent="0.3"/>
    <row r="373" customFormat="1" ht="15.75" customHeight="1" x14ac:dyDescent="0.3"/>
    <row r="374" customFormat="1" ht="15.75" customHeight="1" x14ac:dyDescent="0.3"/>
    <row r="375" customFormat="1" ht="15.75" customHeight="1" x14ac:dyDescent="0.3"/>
    <row r="376" customFormat="1" ht="15.75" customHeight="1" x14ac:dyDescent="0.3"/>
    <row r="377" customFormat="1" ht="15.75" customHeight="1" x14ac:dyDescent="0.3"/>
    <row r="378" customFormat="1" ht="15.75" customHeight="1" x14ac:dyDescent="0.3"/>
    <row r="379" customFormat="1" ht="15.75" customHeight="1" x14ac:dyDescent="0.3"/>
    <row r="380" customFormat="1" ht="15.75" customHeight="1" x14ac:dyDescent="0.3"/>
    <row r="381" customFormat="1" ht="15.75" customHeight="1" x14ac:dyDescent="0.3"/>
    <row r="382" customFormat="1" ht="15.75" customHeight="1" x14ac:dyDescent="0.3"/>
    <row r="383" customFormat="1" ht="15.75" customHeight="1" x14ac:dyDescent="0.3"/>
    <row r="384" customFormat="1" ht="15.75" customHeight="1" x14ac:dyDescent="0.3"/>
    <row r="385" customFormat="1" ht="15.75" customHeight="1" x14ac:dyDescent="0.3"/>
    <row r="386" customFormat="1" ht="15.75" customHeight="1" x14ac:dyDescent="0.3"/>
    <row r="387" customFormat="1" ht="15.75" customHeight="1" x14ac:dyDescent="0.3"/>
    <row r="388" customFormat="1" ht="15.75" customHeight="1" x14ac:dyDescent="0.3"/>
    <row r="389" customFormat="1" ht="15.75" customHeight="1" x14ac:dyDescent="0.3"/>
    <row r="390" customFormat="1" ht="15.75" customHeight="1" x14ac:dyDescent="0.3"/>
    <row r="391" customFormat="1" ht="15.75" customHeight="1" x14ac:dyDescent="0.3"/>
    <row r="392" customFormat="1" ht="15.75" customHeight="1" x14ac:dyDescent="0.3"/>
    <row r="393" customFormat="1" ht="15.75" customHeight="1" x14ac:dyDescent="0.3"/>
    <row r="394" customFormat="1" ht="15.75" customHeight="1" x14ac:dyDescent="0.3"/>
    <row r="395" customFormat="1" ht="15.75" customHeight="1" x14ac:dyDescent="0.3"/>
    <row r="396" customFormat="1" ht="15.75" customHeight="1" x14ac:dyDescent="0.3"/>
    <row r="397" customFormat="1" ht="15.75" customHeight="1" x14ac:dyDescent="0.3"/>
    <row r="398" customFormat="1" ht="15.75" customHeight="1" x14ac:dyDescent="0.3"/>
    <row r="399" customFormat="1" ht="15.75" customHeight="1" x14ac:dyDescent="0.3"/>
    <row r="400" customFormat="1" ht="15.75" customHeight="1" x14ac:dyDescent="0.3"/>
    <row r="401" customFormat="1" ht="15.75" customHeight="1" x14ac:dyDescent="0.3"/>
    <row r="402" customFormat="1" ht="15.75" customHeight="1" x14ac:dyDescent="0.3"/>
    <row r="403" customFormat="1" ht="15.75" customHeight="1" x14ac:dyDescent="0.3"/>
    <row r="404" customFormat="1" ht="15.75" customHeight="1" x14ac:dyDescent="0.3"/>
    <row r="405" customFormat="1" ht="15.75" customHeight="1" x14ac:dyDescent="0.3"/>
    <row r="406" customFormat="1" ht="15.75" customHeight="1" x14ac:dyDescent="0.3"/>
    <row r="407" customFormat="1" ht="15.75" customHeight="1" x14ac:dyDescent="0.3"/>
    <row r="408" customFormat="1" ht="15.75" customHeight="1" x14ac:dyDescent="0.3"/>
    <row r="409" customFormat="1" ht="15.75" customHeight="1" x14ac:dyDescent="0.3"/>
    <row r="410" customFormat="1" ht="15.75" customHeight="1" x14ac:dyDescent="0.3"/>
    <row r="411" customFormat="1" ht="15.75" customHeight="1" x14ac:dyDescent="0.3"/>
    <row r="412" customFormat="1" ht="15.75" customHeight="1" x14ac:dyDescent="0.3"/>
    <row r="413" customFormat="1" ht="15.75" customHeight="1" x14ac:dyDescent="0.3"/>
    <row r="414" customFormat="1" ht="15.75" customHeight="1" x14ac:dyDescent="0.3"/>
    <row r="415" customFormat="1" ht="15.75" customHeight="1" x14ac:dyDescent="0.3"/>
    <row r="416" customFormat="1" ht="15.75" customHeight="1" x14ac:dyDescent="0.3"/>
    <row r="417" customFormat="1" ht="15.75" customHeight="1" x14ac:dyDescent="0.3"/>
    <row r="418" customFormat="1" ht="15.75" customHeight="1" x14ac:dyDescent="0.3"/>
    <row r="419" customFormat="1" ht="15.75" customHeight="1" x14ac:dyDescent="0.3"/>
    <row r="420" customFormat="1" ht="15.75" customHeight="1" x14ac:dyDescent="0.3"/>
    <row r="421" customFormat="1" ht="15.75" customHeight="1" x14ac:dyDescent="0.3"/>
    <row r="422" customFormat="1" ht="15.75" customHeight="1" x14ac:dyDescent="0.3"/>
    <row r="423" customFormat="1" ht="15.75" customHeight="1" x14ac:dyDescent="0.3"/>
    <row r="424" customFormat="1" ht="15.75" customHeight="1" x14ac:dyDescent="0.3"/>
    <row r="425" customFormat="1" ht="15.75" customHeight="1" x14ac:dyDescent="0.3"/>
    <row r="426" customFormat="1" ht="15.75" customHeight="1" x14ac:dyDescent="0.3"/>
    <row r="427" customFormat="1" ht="15.75" customHeight="1" x14ac:dyDescent="0.3"/>
    <row r="428" customFormat="1" ht="15.75" customHeight="1" x14ac:dyDescent="0.3"/>
    <row r="429" customFormat="1" ht="15.75" customHeight="1" x14ac:dyDescent="0.3"/>
    <row r="430" customFormat="1" ht="15.75" customHeight="1" x14ac:dyDescent="0.3"/>
    <row r="431" customFormat="1" ht="15.75" customHeight="1" x14ac:dyDescent="0.3"/>
    <row r="432" customFormat="1" ht="15.75" customHeight="1" x14ac:dyDescent="0.3"/>
    <row r="433" customFormat="1" ht="15.75" customHeight="1" x14ac:dyDescent="0.3"/>
    <row r="434" customFormat="1" ht="15.75" customHeight="1" x14ac:dyDescent="0.3"/>
    <row r="435" customFormat="1" ht="15.75" customHeight="1" x14ac:dyDescent="0.3"/>
    <row r="436" customFormat="1" ht="15.75" customHeight="1" x14ac:dyDescent="0.3"/>
    <row r="437" customFormat="1" ht="15.75" customHeight="1" x14ac:dyDescent="0.3"/>
    <row r="438" customFormat="1" ht="15.75" customHeight="1" x14ac:dyDescent="0.3"/>
    <row r="439" customFormat="1" ht="15.75" customHeight="1" x14ac:dyDescent="0.3"/>
    <row r="440" customFormat="1" ht="15.75" customHeight="1" x14ac:dyDescent="0.3"/>
    <row r="441" customFormat="1" ht="15.75" customHeight="1" x14ac:dyDescent="0.3"/>
    <row r="442" customFormat="1" ht="15.75" customHeight="1" x14ac:dyDescent="0.3"/>
    <row r="443" customFormat="1" ht="15.75" customHeight="1" x14ac:dyDescent="0.3"/>
    <row r="444" customFormat="1" ht="15.75" customHeight="1" x14ac:dyDescent="0.3"/>
    <row r="445" customFormat="1" ht="15.75" customHeight="1" x14ac:dyDescent="0.3"/>
    <row r="446" customFormat="1" ht="15.75" customHeight="1" x14ac:dyDescent="0.3"/>
    <row r="447" customFormat="1" ht="15.75" customHeight="1" x14ac:dyDescent="0.3"/>
    <row r="448" customFormat="1" ht="15.75" customHeight="1" x14ac:dyDescent="0.3"/>
    <row r="449" customFormat="1" ht="15.75" customHeight="1" x14ac:dyDescent="0.3"/>
    <row r="450" customFormat="1" ht="15.75" customHeight="1" x14ac:dyDescent="0.3"/>
    <row r="451" customFormat="1" ht="15.75" customHeight="1" x14ac:dyDescent="0.3"/>
    <row r="452" customFormat="1" ht="15.75" customHeight="1" x14ac:dyDescent="0.3"/>
    <row r="453" customFormat="1" ht="15.75" customHeight="1" x14ac:dyDescent="0.3"/>
    <row r="454" customFormat="1" ht="15.75" customHeight="1" x14ac:dyDescent="0.3"/>
    <row r="455" customFormat="1" ht="15.75" customHeight="1" x14ac:dyDescent="0.3"/>
    <row r="456" customFormat="1" ht="15.75" customHeight="1" x14ac:dyDescent="0.3"/>
    <row r="457" customFormat="1" ht="15.75" customHeight="1" x14ac:dyDescent="0.3"/>
    <row r="458" customFormat="1" ht="15.75" customHeight="1" x14ac:dyDescent="0.3"/>
    <row r="459" customFormat="1" ht="15.75" customHeight="1" x14ac:dyDescent="0.3"/>
    <row r="460" customFormat="1" ht="15.75" customHeight="1" x14ac:dyDescent="0.3"/>
    <row r="461" customFormat="1" ht="15.75" customHeight="1" x14ac:dyDescent="0.3"/>
    <row r="462" customFormat="1" ht="15.75" customHeight="1" x14ac:dyDescent="0.3"/>
    <row r="463" customFormat="1" ht="15.75" customHeight="1" x14ac:dyDescent="0.3"/>
    <row r="464" customFormat="1" ht="15.75" customHeight="1" x14ac:dyDescent="0.3"/>
    <row r="465" customFormat="1" ht="15.75" customHeight="1" x14ac:dyDescent="0.3"/>
    <row r="466" customFormat="1" ht="15.75" customHeight="1" x14ac:dyDescent="0.3"/>
    <row r="467" customFormat="1" ht="15.75" customHeight="1" x14ac:dyDescent="0.3"/>
    <row r="468" customFormat="1" ht="15.75" customHeight="1" x14ac:dyDescent="0.3"/>
    <row r="469" customFormat="1" ht="15.75" customHeight="1" x14ac:dyDescent="0.3"/>
    <row r="470" customFormat="1" ht="15.75" customHeight="1" x14ac:dyDescent="0.3"/>
    <row r="471" customFormat="1" ht="15.75" customHeight="1" x14ac:dyDescent="0.3"/>
    <row r="472" customFormat="1" ht="15.75" customHeight="1" x14ac:dyDescent="0.3"/>
    <row r="473" customFormat="1" ht="15.75" customHeight="1" x14ac:dyDescent="0.3"/>
    <row r="474" customFormat="1" ht="15.75" customHeight="1" x14ac:dyDescent="0.3"/>
    <row r="475" customFormat="1" ht="15.75" customHeight="1" x14ac:dyDescent="0.3"/>
    <row r="476" customFormat="1" ht="15.75" customHeight="1" x14ac:dyDescent="0.3"/>
    <row r="477" customFormat="1" ht="15.75" customHeight="1" x14ac:dyDescent="0.3"/>
    <row r="478" customFormat="1" ht="15.75" customHeight="1" x14ac:dyDescent="0.3"/>
    <row r="479" customFormat="1" ht="15.75" customHeight="1" x14ac:dyDescent="0.3"/>
    <row r="480" customFormat="1" ht="15.75" customHeight="1" x14ac:dyDescent="0.3"/>
    <row r="481" customFormat="1" ht="15.75" customHeight="1" x14ac:dyDescent="0.3"/>
    <row r="482" customFormat="1" ht="15.75" customHeight="1" x14ac:dyDescent="0.3"/>
    <row r="483" customFormat="1" ht="15.75" customHeight="1" x14ac:dyDescent="0.3"/>
    <row r="484" customFormat="1" ht="15.75" customHeight="1" x14ac:dyDescent="0.3"/>
    <row r="485" customFormat="1" ht="15.75" customHeight="1" x14ac:dyDescent="0.3"/>
    <row r="486" customFormat="1" ht="15.75" customHeight="1" x14ac:dyDescent="0.3"/>
    <row r="487" customFormat="1" ht="15.75" customHeight="1" x14ac:dyDescent="0.3"/>
    <row r="488" customFormat="1" ht="15.75" customHeight="1" x14ac:dyDescent="0.3"/>
    <row r="489" customFormat="1" ht="15.75" customHeight="1" x14ac:dyDescent="0.3"/>
    <row r="490" customFormat="1" ht="15.75" customHeight="1" x14ac:dyDescent="0.3"/>
    <row r="491" customFormat="1" ht="15.75" customHeight="1" x14ac:dyDescent="0.3"/>
    <row r="492" customFormat="1" ht="15.75" customHeight="1" x14ac:dyDescent="0.3"/>
    <row r="493" customFormat="1" ht="15.75" customHeight="1" x14ac:dyDescent="0.3"/>
    <row r="494" customFormat="1" ht="15.75" customHeight="1" x14ac:dyDescent="0.3"/>
    <row r="495" customFormat="1" ht="15.75" customHeight="1" x14ac:dyDescent="0.3"/>
    <row r="496" customFormat="1" ht="15.75" customHeight="1" x14ac:dyDescent="0.3"/>
    <row r="497" customFormat="1" ht="15.75" customHeight="1" x14ac:dyDescent="0.3"/>
    <row r="498" customFormat="1" ht="15.75" customHeight="1" x14ac:dyDescent="0.3"/>
    <row r="499" customFormat="1" ht="15.75" customHeight="1" x14ac:dyDescent="0.3"/>
    <row r="500" customFormat="1" ht="15.75" customHeight="1" x14ac:dyDescent="0.3"/>
    <row r="501" customFormat="1" ht="15.75" customHeight="1" x14ac:dyDescent="0.3"/>
    <row r="502" customFormat="1" ht="15.75" customHeight="1" x14ac:dyDescent="0.3"/>
    <row r="503" customFormat="1" ht="15.75" customHeight="1" x14ac:dyDescent="0.3"/>
    <row r="504" customFormat="1" ht="15.75" customHeight="1" x14ac:dyDescent="0.3"/>
    <row r="505" customFormat="1" ht="15.75" customHeight="1" x14ac:dyDescent="0.3"/>
    <row r="506" customFormat="1" ht="15.75" customHeight="1" x14ac:dyDescent="0.3"/>
    <row r="507" customFormat="1" ht="15.75" customHeight="1" x14ac:dyDescent="0.3"/>
    <row r="508" customFormat="1" ht="15.75" customHeight="1" x14ac:dyDescent="0.3"/>
    <row r="509" customFormat="1" ht="15.75" customHeight="1" x14ac:dyDescent="0.3"/>
    <row r="510" customFormat="1" ht="15.75" customHeight="1" x14ac:dyDescent="0.3"/>
    <row r="511" customFormat="1" ht="15.75" customHeight="1" x14ac:dyDescent="0.3"/>
    <row r="512" customFormat="1" ht="15.75" customHeight="1" x14ac:dyDescent="0.3"/>
    <row r="513" customFormat="1" ht="15.75" customHeight="1" x14ac:dyDescent="0.3"/>
    <row r="514" customFormat="1" ht="15.75" customHeight="1" x14ac:dyDescent="0.3"/>
    <row r="515" customFormat="1" ht="15.75" customHeight="1" x14ac:dyDescent="0.3"/>
    <row r="516" customFormat="1" ht="15.75" customHeight="1" x14ac:dyDescent="0.3"/>
    <row r="517" customFormat="1" ht="15.75" customHeight="1" x14ac:dyDescent="0.3"/>
    <row r="518" customFormat="1" ht="15.75" customHeight="1" x14ac:dyDescent="0.3"/>
    <row r="519" customFormat="1" ht="15.75" customHeight="1" x14ac:dyDescent="0.3"/>
    <row r="520" customFormat="1" ht="15.75" customHeight="1" x14ac:dyDescent="0.3"/>
    <row r="521" customFormat="1" ht="15.75" customHeight="1" x14ac:dyDescent="0.3"/>
    <row r="522" customFormat="1" ht="15.75" customHeight="1" x14ac:dyDescent="0.3"/>
    <row r="523" customFormat="1" ht="15.75" customHeight="1" x14ac:dyDescent="0.3"/>
    <row r="524" customFormat="1" ht="15.75" customHeight="1" x14ac:dyDescent="0.3"/>
    <row r="525" customFormat="1" ht="15.75" customHeight="1" x14ac:dyDescent="0.3"/>
    <row r="526" customFormat="1" ht="15.75" customHeight="1" x14ac:dyDescent="0.3"/>
    <row r="527" customFormat="1" ht="15.75" customHeight="1" x14ac:dyDescent="0.3"/>
    <row r="528" customFormat="1" ht="15.75" customHeight="1" x14ac:dyDescent="0.3"/>
    <row r="529" customFormat="1" ht="15.75" customHeight="1" x14ac:dyDescent="0.3"/>
    <row r="530" customFormat="1" ht="15.75" customHeight="1" x14ac:dyDescent="0.3"/>
    <row r="531" customFormat="1" ht="15.75" customHeight="1" x14ac:dyDescent="0.3"/>
    <row r="532" customFormat="1" ht="15.75" customHeight="1" x14ac:dyDescent="0.3"/>
    <row r="533" customFormat="1" ht="15.75" customHeight="1" x14ac:dyDescent="0.3"/>
    <row r="534" customFormat="1" ht="15.75" customHeight="1" x14ac:dyDescent="0.3"/>
    <row r="535" customFormat="1" ht="15.75" customHeight="1" x14ac:dyDescent="0.3"/>
    <row r="536" customFormat="1" ht="15.75" customHeight="1" x14ac:dyDescent="0.3"/>
    <row r="537" customFormat="1" ht="15.75" customHeight="1" x14ac:dyDescent="0.3"/>
    <row r="538" customFormat="1" ht="15.75" customHeight="1" x14ac:dyDescent="0.3"/>
    <row r="539" customFormat="1" ht="15.75" customHeight="1" x14ac:dyDescent="0.3"/>
    <row r="540" customFormat="1" ht="15.75" customHeight="1" x14ac:dyDescent="0.3"/>
    <row r="541" customFormat="1" ht="15.75" customHeight="1" x14ac:dyDescent="0.3"/>
    <row r="542" customFormat="1" ht="15.75" customHeight="1" x14ac:dyDescent="0.3"/>
    <row r="543" customFormat="1" ht="15.75" customHeight="1" x14ac:dyDescent="0.3"/>
    <row r="544" customFormat="1" ht="15.75" customHeight="1" x14ac:dyDescent="0.3"/>
    <row r="545" customFormat="1" ht="15.75" customHeight="1" x14ac:dyDescent="0.3"/>
    <row r="546" customFormat="1" ht="15.75" customHeight="1" x14ac:dyDescent="0.3"/>
    <row r="547" customFormat="1" ht="15.75" customHeight="1" x14ac:dyDescent="0.3"/>
    <row r="548" customFormat="1" ht="15.75" customHeight="1" x14ac:dyDescent="0.3"/>
    <row r="549" customFormat="1" ht="15.75" customHeight="1" x14ac:dyDescent="0.3"/>
    <row r="550" customFormat="1" ht="15.75" customHeight="1" x14ac:dyDescent="0.3"/>
    <row r="551" customFormat="1" ht="15.75" customHeight="1" x14ac:dyDescent="0.3"/>
    <row r="552" customFormat="1" ht="15.75" customHeight="1" x14ac:dyDescent="0.3"/>
    <row r="553" customFormat="1" ht="15.75" customHeight="1" x14ac:dyDescent="0.3"/>
    <row r="554" customFormat="1" ht="15.75" customHeight="1" x14ac:dyDescent="0.3"/>
    <row r="555" customFormat="1" ht="15.75" customHeight="1" x14ac:dyDescent="0.3"/>
    <row r="556" customFormat="1" ht="15.75" customHeight="1" x14ac:dyDescent="0.3"/>
    <row r="557" customFormat="1" ht="15.75" customHeight="1" x14ac:dyDescent="0.3"/>
    <row r="558" customFormat="1" ht="15.75" customHeight="1" x14ac:dyDescent="0.3"/>
    <row r="559" customFormat="1" ht="15.75" customHeight="1" x14ac:dyDescent="0.3"/>
    <row r="560" customFormat="1" ht="15.75" customHeight="1" x14ac:dyDescent="0.3"/>
    <row r="561" customFormat="1" ht="15.75" customHeight="1" x14ac:dyDescent="0.3"/>
    <row r="562" customFormat="1" ht="15.75" customHeight="1" x14ac:dyDescent="0.3"/>
    <row r="563" customFormat="1" ht="15.75" customHeight="1" x14ac:dyDescent="0.3"/>
    <row r="564" customFormat="1" ht="15.75" customHeight="1" x14ac:dyDescent="0.3"/>
    <row r="565" customFormat="1" ht="15.75" customHeight="1" x14ac:dyDescent="0.3"/>
    <row r="566" customFormat="1" ht="15.75" customHeight="1" x14ac:dyDescent="0.3"/>
    <row r="567" customFormat="1" ht="15.75" customHeight="1" x14ac:dyDescent="0.3"/>
    <row r="568" customFormat="1" ht="15.75" customHeight="1" x14ac:dyDescent="0.3"/>
    <row r="569" customFormat="1" ht="15.75" customHeight="1" x14ac:dyDescent="0.3"/>
    <row r="570" customFormat="1" ht="15.75" customHeight="1" x14ac:dyDescent="0.3"/>
    <row r="571" customFormat="1" ht="15.75" customHeight="1" x14ac:dyDescent="0.3"/>
    <row r="572" customFormat="1" ht="15.75" customHeight="1" x14ac:dyDescent="0.3"/>
    <row r="573" customFormat="1" ht="15.75" customHeight="1" x14ac:dyDescent="0.3"/>
    <row r="574" customFormat="1" ht="15.75" customHeight="1" x14ac:dyDescent="0.3"/>
    <row r="575" customFormat="1" ht="15.75" customHeight="1" x14ac:dyDescent="0.3"/>
    <row r="576" customFormat="1" ht="15.75" customHeight="1" x14ac:dyDescent="0.3"/>
    <row r="577" customFormat="1" ht="15.75" customHeight="1" x14ac:dyDescent="0.3"/>
    <row r="578" customFormat="1" ht="15.75" customHeight="1" x14ac:dyDescent="0.3"/>
    <row r="579" customFormat="1" ht="15.75" customHeight="1" x14ac:dyDescent="0.3"/>
    <row r="580" customFormat="1" ht="15.75" customHeight="1" x14ac:dyDescent="0.3"/>
    <row r="581" customFormat="1" ht="15.75" customHeight="1" x14ac:dyDescent="0.3"/>
    <row r="582" customFormat="1" ht="15.75" customHeight="1" x14ac:dyDescent="0.3"/>
    <row r="583" customFormat="1" ht="15.75" customHeight="1" x14ac:dyDescent="0.3"/>
    <row r="584" customFormat="1" ht="15.75" customHeight="1" x14ac:dyDescent="0.3"/>
    <row r="585" customFormat="1" ht="15.75" customHeight="1" x14ac:dyDescent="0.3"/>
    <row r="586" customFormat="1" ht="15.75" customHeight="1" x14ac:dyDescent="0.3"/>
    <row r="587" customFormat="1" ht="15.75" customHeight="1" x14ac:dyDescent="0.3"/>
    <row r="588" customFormat="1" ht="15.75" customHeight="1" x14ac:dyDescent="0.3"/>
    <row r="589" customFormat="1" ht="15.75" customHeight="1" x14ac:dyDescent="0.3"/>
    <row r="590" customFormat="1" ht="15.75" customHeight="1" x14ac:dyDescent="0.3"/>
    <row r="591" customFormat="1" ht="15.75" customHeight="1" x14ac:dyDescent="0.3"/>
    <row r="592" customFormat="1" ht="15.75" customHeight="1" x14ac:dyDescent="0.3"/>
    <row r="593" customFormat="1" ht="15.75" customHeight="1" x14ac:dyDescent="0.3"/>
    <row r="594" customFormat="1" ht="15.75" customHeight="1" x14ac:dyDescent="0.3"/>
    <row r="595" customFormat="1" ht="15.75" customHeight="1" x14ac:dyDescent="0.3"/>
    <row r="596" customFormat="1" ht="15.75" customHeight="1" x14ac:dyDescent="0.3"/>
    <row r="597" customFormat="1" ht="15.75" customHeight="1" x14ac:dyDescent="0.3"/>
    <row r="598" customFormat="1" ht="15.75" customHeight="1" x14ac:dyDescent="0.3"/>
    <row r="599" customFormat="1" ht="15.75" customHeight="1" x14ac:dyDescent="0.3"/>
    <row r="600" customFormat="1" ht="15.75" customHeight="1" x14ac:dyDescent="0.3"/>
    <row r="601" customFormat="1" ht="15.75" customHeight="1" x14ac:dyDescent="0.3"/>
    <row r="602" customFormat="1" ht="15.75" customHeight="1" x14ac:dyDescent="0.3"/>
    <row r="603" customFormat="1" ht="15.75" customHeight="1" x14ac:dyDescent="0.3"/>
    <row r="604" customFormat="1" ht="15.75" customHeight="1" x14ac:dyDescent="0.3"/>
    <row r="605" customFormat="1" ht="15.75" customHeight="1" x14ac:dyDescent="0.3"/>
    <row r="606" customFormat="1" ht="15.75" customHeight="1" x14ac:dyDescent="0.3"/>
    <row r="607" customFormat="1" ht="15.75" customHeight="1" x14ac:dyDescent="0.3"/>
    <row r="608" customFormat="1" ht="15.75" customHeight="1" x14ac:dyDescent="0.3"/>
    <row r="609" customFormat="1" ht="15.75" customHeight="1" x14ac:dyDescent="0.3"/>
    <row r="610" customFormat="1" ht="15.75" customHeight="1" x14ac:dyDescent="0.3"/>
    <row r="611" customFormat="1" ht="15.75" customHeight="1" x14ac:dyDescent="0.3"/>
    <row r="612" customFormat="1" ht="15.75" customHeight="1" x14ac:dyDescent="0.3"/>
    <row r="613" customFormat="1" ht="15.75" customHeight="1" x14ac:dyDescent="0.3"/>
    <row r="614" customFormat="1" ht="15.75" customHeight="1" x14ac:dyDescent="0.3"/>
    <row r="615" customFormat="1" ht="15.75" customHeight="1" x14ac:dyDescent="0.3"/>
    <row r="616" customFormat="1" ht="15.75" customHeight="1" x14ac:dyDescent="0.3"/>
    <row r="617" customFormat="1" ht="15.75" customHeight="1" x14ac:dyDescent="0.3"/>
    <row r="618" customFormat="1" ht="15.75" customHeight="1" x14ac:dyDescent="0.3"/>
    <row r="619" customFormat="1" ht="15.75" customHeight="1" x14ac:dyDescent="0.3"/>
    <row r="620" customFormat="1" ht="15.75" customHeight="1" x14ac:dyDescent="0.3"/>
    <row r="621" customFormat="1" ht="15.75" customHeight="1" x14ac:dyDescent="0.3"/>
    <row r="622" customFormat="1" ht="15.75" customHeight="1" x14ac:dyDescent="0.3"/>
    <row r="623" customFormat="1" ht="15.75" customHeight="1" x14ac:dyDescent="0.3"/>
    <row r="624" customFormat="1" ht="15.75" customHeight="1" x14ac:dyDescent="0.3"/>
    <row r="625" customFormat="1" ht="15.75" customHeight="1" x14ac:dyDescent="0.3"/>
    <row r="626" customFormat="1" ht="15.75" customHeight="1" x14ac:dyDescent="0.3"/>
    <row r="627" customFormat="1" ht="15.75" customHeight="1" x14ac:dyDescent="0.3"/>
    <row r="628" customFormat="1" ht="15.75" customHeight="1" x14ac:dyDescent="0.3"/>
    <row r="629" customFormat="1" ht="15.75" customHeight="1" x14ac:dyDescent="0.3"/>
    <row r="630" customFormat="1" ht="15.75" customHeight="1" x14ac:dyDescent="0.3"/>
    <row r="631" customFormat="1" ht="15.75" customHeight="1" x14ac:dyDescent="0.3"/>
    <row r="632" customFormat="1" ht="15.75" customHeight="1" x14ac:dyDescent="0.3"/>
    <row r="633" customFormat="1" ht="15.75" customHeight="1" x14ac:dyDescent="0.3"/>
    <row r="634" customFormat="1" ht="15.75" customHeight="1" x14ac:dyDescent="0.3"/>
    <row r="635" customFormat="1" ht="15.75" customHeight="1" x14ac:dyDescent="0.3"/>
    <row r="636" customFormat="1" ht="15.75" customHeight="1" x14ac:dyDescent="0.3"/>
    <row r="637" customFormat="1" ht="15.75" customHeight="1" x14ac:dyDescent="0.3"/>
    <row r="638" customFormat="1" ht="15.75" customHeight="1" x14ac:dyDescent="0.3"/>
    <row r="639" customFormat="1" ht="15.75" customHeight="1" x14ac:dyDescent="0.3"/>
    <row r="640" customFormat="1" ht="15.75" customHeight="1" x14ac:dyDescent="0.3"/>
    <row r="641" customFormat="1" ht="15.75" customHeight="1" x14ac:dyDescent="0.3"/>
    <row r="642" customFormat="1" ht="15.75" customHeight="1" x14ac:dyDescent="0.3"/>
    <row r="643" customFormat="1" ht="15.75" customHeight="1" x14ac:dyDescent="0.3"/>
    <row r="644" customFormat="1" ht="15.75" customHeight="1" x14ac:dyDescent="0.3"/>
    <row r="645" customFormat="1" ht="15.75" customHeight="1" x14ac:dyDescent="0.3"/>
    <row r="646" customFormat="1" ht="15.75" customHeight="1" x14ac:dyDescent="0.3"/>
    <row r="647" customFormat="1" ht="15.75" customHeight="1" x14ac:dyDescent="0.3"/>
    <row r="648" customFormat="1" ht="15.75" customHeight="1" x14ac:dyDescent="0.3"/>
    <row r="649" customFormat="1" ht="15.75" customHeight="1" x14ac:dyDescent="0.3"/>
    <row r="650" customFormat="1" ht="15.75" customHeight="1" x14ac:dyDescent="0.3"/>
    <row r="651" customFormat="1" ht="15.75" customHeight="1" x14ac:dyDescent="0.3"/>
    <row r="652" customFormat="1" ht="15.75" customHeight="1" x14ac:dyDescent="0.3"/>
    <row r="653" customFormat="1" ht="15.75" customHeight="1" x14ac:dyDescent="0.3"/>
    <row r="654" customFormat="1" ht="15.75" customHeight="1" x14ac:dyDescent="0.3"/>
    <row r="655" customFormat="1" ht="15.75" customHeight="1" x14ac:dyDescent="0.3"/>
    <row r="656" customFormat="1" ht="15.75" customHeight="1" x14ac:dyDescent="0.3"/>
    <row r="657" customFormat="1" ht="15.75" customHeight="1" x14ac:dyDescent="0.3"/>
    <row r="658" customFormat="1" ht="15.75" customHeight="1" x14ac:dyDescent="0.3"/>
    <row r="659" customFormat="1" ht="15.75" customHeight="1" x14ac:dyDescent="0.3"/>
    <row r="660" customFormat="1" ht="15.75" customHeight="1" x14ac:dyDescent="0.3"/>
    <row r="661" customFormat="1" ht="15.75" customHeight="1" x14ac:dyDescent="0.3"/>
    <row r="662" customFormat="1" ht="15.75" customHeight="1" x14ac:dyDescent="0.3"/>
    <row r="663" customFormat="1" ht="15.75" customHeight="1" x14ac:dyDescent="0.3"/>
    <row r="664" customFormat="1" ht="15.75" customHeight="1" x14ac:dyDescent="0.3"/>
    <row r="665" customFormat="1" ht="15.75" customHeight="1" x14ac:dyDescent="0.3"/>
    <row r="666" customFormat="1" ht="15.75" customHeight="1" x14ac:dyDescent="0.3"/>
    <row r="667" customFormat="1" ht="15.75" customHeight="1" x14ac:dyDescent="0.3"/>
    <row r="668" customFormat="1" ht="15.75" customHeight="1" x14ac:dyDescent="0.3"/>
    <row r="669" customFormat="1" ht="15.75" customHeight="1" x14ac:dyDescent="0.3"/>
    <row r="670" customFormat="1" ht="15.75" customHeight="1" x14ac:dyDescent="0.3"/>
    <row r="671" customFormat="1" ht="15.75" customHeight="1" x14ac:dyDescent="0.3"/>
    <row r="672" customFormat="1" ht="15.75" customHeight="1" x14ac:dyDescent="0.3"/>
    <row r="673" customFormat="1" ht="15.75" customHeight="1" x14ac:dyDescent="0.3"/>
    <row r="674" customFormat="1" ht="15.75" customHeight="1" x14ac:dyDescent="0.3"/>
    <row r="675" customFormat="1" ht="15.75" customHeight="1" x14ac:dyDescent="0.3"/>
    <row r="676" customFormat="1" ht="15.75" customHeight="1" x14ac:dyDescent="0.3"/>
    <row r="677" customFormat="1" ht="15.75" customHeight="1" x14ac:dyDescent="0.3"/>
    <row r="678" customFormat="1" ht="15.75" customHeight="1" x14ac:dyDescent="0.3"/>
    <row r="679" customFormat="1" ht="15.75" customHeight="1" x14ac:dyDescent="0.3"/>
    <row r="680" customFormat="1" ht="15.75" customHeight="1" x14ac:dyDescent="0.3"/>
    <row r="681" customFormat="1" ht="15.75" customHeight="1" x14ac:dyDescent="0.3"/>
    <row r="682" customFormat="1" ht="15.75" customHeight="1" x14ac:dyDescent="0.3"/>
    <row r="683" customFormat="1" ht="15.75" customHeight="1" x14ac:dyDescent="0.3"/>
    <row r="684" customFormat="1" ht="15.75" customHeight="1" x14ac:dyDescent="0.3"/>
    <row r="685" customFormat="1" ht="15.75" customHeight="1" x14ac:dyDescent="0.3"/>
    <row r="686" customFormat="1" ht="15.75" customHeight="1" x14ac:dyDescent="0.3"/>
    <row r="687" customFormat="1" ht="15.75" customHeight="1" x14ac:dyDescent="0.3"/>
    <row r="688" customFormat="1" ht="15.75" customHeight="1" x14ac:dyDescent="0.3"/>
    <row r="689" customFormat="1" ht="15.75" customHeight="1" x14ac:dyDescent="0.3"/>
    <row r="690" customFormat="1" ht="15.75" customHeight="1" x14ac:dyDescent="0.3"/>
    <row r="691" customFormat="1" ht="15.75" customHeight="1" x14ac:dyDescent="0.3"/>
    <row r="692" customFormat="1" ht="15.75" customHeight="1" x14ac:dyDescent="0.3"/>
    <row r="693" customFormat="1" ht="15.75" customHeight="1" x14ac:dyDescent="0.3"/>
    <row r="694" customFormat="1" ht="15.75" customHeight="1" x14ac:dyDescent="0.3"/>
    <row r="695" customFormat="1" ht="15.75" customHeight="1" x14ac:dyDescent="0.3"/>
    <row r="696" customFormat="1" ht="15.75" customHeight="1" x14ac:dyDescent="0.3"/>
    <row r="697" customFormat="1" ht="15.75" customHeight="1" x14ac:dyDescent="0.3"/>
    <row r="698" customFormat="1" ht="15.75" customHeight="1" x14ac:dyDescent="0.3"/>
    <row r="699" customFormat="1" ht="15.75" customHeight="1" x14ac:dyDescent="0.3"/>
    <row r="700" customFormat="1" ht="15.75" customHeight="1" x14ac:dyDescent="0.3"/>
    <row r="701" customFormat="1" ht="15.75" customHeight="1" x14ac:dyDescent="0.3"/>
    <row r="702" customFormat="1" ht="15.75" customHeight="1" x14ac:dyDescent="0.3"/>
    <row r="703" customFormat="1" ht="15.75" customHeight="1" x14ac:dyDescent="0.3"/>
    <row r="704" customFormat="1" ht="15.75" customHeight="1" x14ac:dyDescent="0.3"/>
    <row r="705" customFormat="1" ht="15.75" customHeight="1" x14ac:dyDescent="0.3"/>
    <row r="706" customFormat="1" ht="15.75" customHeight="1" x14ac:dyDescent="0.3"/>
    <row r="707" customFormat="1" ht="15.75" customHeight="1" x14ac:dyDescent="0.3"/>
    <row r="708" customFormat="1" ht="15.75" customHeight="1" x14ac:dyDescent="0.3"/>
    <row r="709" customFormat="1" ht="15.75" customHeight="1" x14ac:dyDescent="0.3"/>
    <row r="710" customFormat="1" ht="15.75" customHeight="1" x14ac:dyDescent="0.3"/>
    <row r="711" customFormat="1" ht="15.75" customHeight="1" x14ac:dyDescent="0.3"/>
    <row r="712" customFormat="1" ht="15.75" customHeight="1" x14ac:dyDescent="0.3"/>
    <row r="713" customFormat="1" ht="15.75" customHeight="1" x14ac:dyDescent="0.3"/>
    <row r="714" customFormat="1" ht="15.75" customHeight="1" x14ac:dyDescent="0.3"/>
    <row r="715" customFormat="1" ht="15.75" customHeight="1" x14ac:dyDescent="0.3"/>
    <row r="716" customFormat="1" ht="15.75" customHeight="1" x14ac:dyDescent="0.3"/>
    <row r="717" customFormat="1" ht="15.75" customHeight="1" x14ac:dyDescent="0.3"/>
    <row r="718" customFormat="1" ht="15.75" customHeight="1" x14ac:dyDescent="0.3"/>
    <row r="719" customFormat="1" ht="15.75" customHeight="1" x14ac:dyDescent="0.3"/>
    <row r="720" customFormat="1" ht="15.75" customHeight="1" x14ac:dyDescent="0.3"/>
    <row r="721" customFormat="1" ht="15.75" customHeight="1" x14ac:dyDescent="0.3"/>
    <row r="722" customFormat="1" ht="15.75" customHeight="1" x14ac:dyDescent="0.3"/>
    <row r="723" customFormat="1" ht="15.75" customHeight="1" x14ac:dyDescent="0.3"/>
    <row r="724" customFormat="1" ht="15.75" customHeight="1" x14ac:dyDescent="0.3"/>
    <row r="725" customFormat="1" ht="15.75" customHeight="1" x14ac:dyDescent="0.3"/>
    <row r="726" customFormat="1" ht="15.75" customHeight="1" x14ac:dyDescent="0.3"/>
    <row r="727" customFormat="1" ht="15.75" customHeight="1" x14ac:dyDescent="0.3"/>
    <row r="728" customFormat="1" ht="15.75" customHeight="1" x14ac:dyDescent="0.3"/>
    <row r="729" customFormat="1" ht="15.75" customHeight="1" x14ac:dyDescent="0.3"/>
    <row r="730" customFormat="1" ht="15.75" customHeight="1" x14ac:dyDescent="0.3"/>
    <row r="731" customFormat="1" ht="15.75" customHeight="1" x14ac:dyDescent="0.3"/>
    <row r="732" customFormat="1" ht="15.75" customHeight="1" x14ac:dyDescent="0.3"/>
    <row r="733" customFormat="1" ht="15.75" customHeight="1" x14ac:dyDescent="0.3"/>
    <row r="734" customFormat="1" ht="15.75" customHeight="1" x14ac:dyDescent="0.3"/>
    <row r="735" customFormat="1" ht="15.75" customHeight="1" x14ac:dyDescent="0.3"/>
    <row r="736" customFormat="1" ht="15.75" customHeight="1" x14ac:dyDescent="0.3"/>
    <row r="737" customFormat="1" ht="15.75" customHeight="1" x14ac:dyDescent="0.3"/>
    <row r="738" customFormat="1" ht="15.75" customHeight="1" x14ac:dyDescent="0.3"/>
    <row r="739" customFormat="1" ht="15.75" customHeight="1" x14ac:dyDescent="0.3"/>
    <row r="740" customFormat="1" ht="15.75" customHeight="1" x14ac:dyDescent="0.3"/>
    <row r="741" customFormat="1" ht="15.75" customHeight="1" x14ac:dyDescent="0.3"/>
    <row r="742" customFormat="1" ht="15.75" customHeight="1" x14ac:dyDescent="0.3"/>
    <row r="743" customFormat="1" ht="15.75" customHeight="1" x14ac:dyDescent="0.3"/>
    <row r="744" customFormat="1" ht="15.75" customHeight="1" x14ac:dyDescent="0.3"/>
    <row r="745" customFormat="1" ht="15.75" customHeight="1" x14ac:dyDescent="0.3"/>
    <row r="746" customFormat="1" ht="15.75" customHeight="1" x14ac:dyDescent="0.3"/>
    <row r="747" customFormat="1" ht="15.75" customHeight="1" x14ac:dyDescent="0.3"/>
    <row r="748" customFormat="1" ht="15.75" customHeight="1" x14ac:dyDescent="0.3"/>
    <row r="749" customFormat="1" ht="15.75" customHeight="1" x14ac:dyDescent="0.3"/>
    <row r="750" customFormat="1" ht="15.75" customHeight="1" x14ac:dyDescent="0.3"/>
    <row r="751" customFormat="1" ht="15.75" customHeight="1" x14ac:dyDescent="0.3"/>
    <row r="752" customFormat="1" ht="15.75" customHeight="1" x14ac:dyDescent="0.3"/>
    <row r="753" customFormat="1" ht="15.75" customHeight="1" x14ac:dyDescent="0.3"/>
    <row r="754" customFormat="1" ht="15.75" customHeight="1" x14ac:dyDescent="0.3"/>
    <row r="755" customFormat="1" ht="15.75" customHeight="1" x14ac:dyDescent="0.3"/>
    <row r="756" customFormat="1" ht="15.75" customHeight="1" x14ac:dyDescent="0.3"/>
    <row r="757" customFormat="1" ht="15.75" customHeight="1" x14ac:dyDescent="0.3"/>
    <row r="758" customFormat="1" ht="15.75" customHeight="1" x14ac:dyDescent="0.3"/>
    <row r="759" customFormat="1" ht="15.75" customHeight="1" x14ac:dyDescent="0.3"/>
    <row r="760" customFormat="1" ht="15.75" customHeight="1" x14ac:dyDescent="0.3"/>
    <row r="761" customFormat="1" ht="15.75" customHeight="1" x14ac:dyDescent="0.3"/>
    <row r="762" customFormat="1" ht="15.75" customHeight="1" x14ac:dyDescent="0.3"/>
    <row r="763" customFormat="1" ht="15.75" customHeight="1" x14ac:dyDescent="0.3"/>
    <row r="764" customFormat="1" ht="15.75" customHeight="1" x14ac:dyDescent="0.3"/>
    <row r="765" customFormat="1" ht="15.75" customHeight="1" x14ac:dyDescent="0.3"/>
    <row r="766" customFormat="1" ht="15.75" customHeight="1" x14ac:dyDescent="0.3"/>
    <row r="767" customFormat="1" ht="15.75" customHeight="1" x14ac:dyDescent="0.3"/>
    <row r="768" customFormat="1" ht="15.75" customHeight="1" x14ac:dyDescent="0.3"/>
    <row r="769" customFormat="1" ht="15.75" customHeight="1" x14ac:dyDescent="0.3"/>
    <row r="770" customFormat="1" ht="15.75" customHeight="1" x14ac:dyDescent="0.3"/>
    <row r="771" customFormat="1" ht="15.75" customHeight="1" x14ac:dyDescent="0.3"/>
    <row r="772" customFormat="1" ht="15.75" customHeight="1" x14ac:dyDescent="0.3"/>
    <row r="773" customFormat="1" ht="15.75" customHeight="1" x14ac:dyDescent="0.3"/>
    <row r="774" customFormat="1" ht="15.75" customHeight="1" x14ac:dyDescent="0.3"/>
    <row r="775" customFormat="1" ht="15.75" customHeight="1" x14ac:dyDescent="0.3"/>
    <row r="776" customFormat="1" ht="15.75" customHeight="1" x14ac:dyDescent="0.3"/>
    <row r="777" customFormat="1" ht="15.75" customHeight="1" x14ac:dyDescent="0.3"/>
    <row r="778" customFormat="1" ht="15.75" customHeight="1" x14ac:dyDescent="0.3"/>
    <row r="779" customFormat="1" ht="15.75" customHeight="1" x14ac:dyDescent="0.3"/>
    <row r="780" customFormat="1" ht="15.75" customHeight="1" x14ac:dyDescent="0.3"/>
    <row r="781" customFormat="1" ht="15.75" customHeight="1" x14ac:dyDescent="0.3"/>
    <row r="782" customFormat="1" ht="15.75" customHeight="1" x14ac:dyDescent="0.3"/>
    <row r="783" customFormat="1" ht="15.75" customHeight="1" x14ac:dyDescent="0.3"/>
    <row r="784" customFormat="1" ht="15.75" customHeight="1" x14ac:dyDescent="0.3"/>
    <row r="785" customFormat="1" ht="15.75" customHeight="1" x14ac:dyDescent="0.3"/>
    <row r="786" customFormat="1" ht="15.75" customHeight="1" x14ac:dyDescent="0.3"/>
    <row r="787" customFormat="1" ht="15.75" customHeight="1" x14ac:dyDescent="0.3"/>
    <row r="788" customFormat="1" ht="15.75" customHeight="1" x14ac:dyDescent="0.3"/>
    <row r="789" customFormat="1" ht="15.75" customHeight="1" x14ac:dyDescent="0.3"/>
    <row r="790" customFormat="1" ht="15.75" customHeight="1" x14ac:dyDescent="0.3"/>
    <row r="791" customFormat="1" ht="15.75" customHeight="1" x14ac:dyDescent="0.3"/>
    <row r="792" customFormat="1" ht="15.75" customHeight="1" x14ac:dyDescent="0.3"/>
    <row r="793" customFormat="1" ht="15.75" customHeight="1" x14ac:dyDescent="0.3"/>
    <row r="794" customFormat="1" ht="15.75" customHeight="1" x14ac:dyDescent="0.3"/>
    <row r="795" customFormat="1" ht="15.75" customHeight="1" x14ac:dyDescent="0.3"/>
    <row r="796" customFormat="1" ht="15.75" customHeight="1" x14ac:dyDescent="0.3"/>
    <row r="797" customFormat="1" ht="15.75" customHeight="1" x14ac:dyDescent="0.3"/>
    <row r="798" customFormat="1" ht="15.75" customHeight="1" x14ac:dyDescent="0.3"/>
    <row r="799" customFormat="1" ht="15.75" customHeight="1" x14ac:dyDescent="0.3"/>
    <row r="800" customFormat="1" ht="15.75" customHeight="1" x14ac:dyDescent="0.3"/>
    <row r="801" customFormat="1" ht="15.75" customHeight="1" x14ac:dyDescent="0.3"/>
    <row r="802" customFormat="1" ht="15.75" customHeight="1" x14ac:dyDescent="0.3"/>
    <row r="803" customFormat="1" ht="15.75" customHeight="1" x14ac:dyDescent="0.3"/>
    <row r="804" customFormat="1" ht="15.75" customHeight="1" x14ac:dyDescent="0.3"/>
    <row r="805" customFormat="1" ht="15.75" customHeight="1" x14ac:dyDescent="0.3"/>
    <row r="806" customFormat="1" ht="15.75" customHeight="1" x14ac:dyDescent="0.3"/>
    <row r="807" customFormat="1" ht="15.75" customHeight="1" x14ac:dyDescent="0.3"/>
    <row r="808" customFormat="1" ht="15.75" customHeight="1" x14ac:dyDescent="0.3"/>
    <row r="809" customFormat="1" ht="15.75" customHeight="1" x14ac:dyDescent="0.3"/>
    <row r="810" customFormat="1" ht="15.75" customHeight="1" x14ac:dyDescent="0.3"/>
    <row r="811" customFormat="1" ht="15.75" customHeight="1" x14ac:dyDescent="0.3"/>
    <row r="812" customFormat="1" ht="15.75" customHeight="1" x14ac:dyDescent="0.3"/>
    <row r="813" customFormat="1" ht="15.75" customHeight="1" x14ac:dyDescent="0.3"/>
    <row r="814" customFormat="1" ht="15.75" customHeight="1" x14ac:dyDescent="0.3"/>
    <row r="815" customFormat="1" ht="15.75" customHeight="1" x14ac:dyDescent="0.3"/>
    <row r="816" customFormat="1" ht="15.75" customHeight="1" x14ac:dyDescent="0.3"/>
    <row r="817" customFormat="1" ht="15.75" customHeight="1" x14ac:dyDescent="0.3"/>
    <row r="818" customFormat="1" ht="15.75" customHeight="1" x14ac:dyDescent="0.3"/>
    <row r="819" customFormat="1" ht="15.75" customHeight="1" x14ac:dyDescent="0.3"/>
    <row r="820" customFormat="1" ht="15.75" customHeight="1" x14ac:dyDescent="0.3"/>
    <row r="821" customFormat="1" ht="15.75" customHeight="1" x14ac:dyDescent="0.3"/>
    <row r="822" customFormat="1" ht="15.75" customHeight="1" x14ac:dyDescent="0.3"/>
    <row r="823" customFormat="1" ht="15.75" customHeight="1" x14ac:dyDescent="0.3"/>
    <row r="824" customFormat="1" ht="15.75" customHeight="1" x14ac:dyDescent="0.3"/>
    <row r="825" customFormat="1" ht="15.75" customHeight="1" x14ac:dyDescent="0.3"/>
    <row r="826" customFormat="1" ht="15.75" customHeight="1" x14ac:dyDescent="0.3"/>
    <row r="827" customFormat="1" ht="15.75" customHeight="1" x14ac:dyDescent="0.3"/>
    <row r="828" customFormat="1" ht="15.75" customHeight="1" x14ac:dyDescent="0.3"/>
    <row r="829" customFormat="1" ht="15.75" customHeight="1" x14ac:dyDescent="0.3"/>
    <row r="830" customFormat="1" ht="15.75" customHeight="1" x14ac:dyDescent="0.3"/>
    <row r="831" customFormat="1" ht="15.75" customHeight="1" x14ac:dyDescent="0.3"/>
    <row r="832" customFormat="1" ht="15.75" customHeight="1" x14ac:dyDescent="0.3"/>
    <row r="833" customFormat="1" ht="15.75" customHeight="1" x14ac:dyDescent="0.3"/>
    <row r="834" customFormat="1" ht="15.75" customHeight="1" x14ac:dyDescent="0.3"/>
    <row r="835" customFormat="1" ht="15.75" customHeight="1" x14ac:dyDescent="0.3"/>
    <row r="836" customFormat="1" ht="15.75" customHeight="1" x14ac:dyDescent="0.3"/>
    <row r="837" customFormat="1" ht="15.75" customHeight="1" x14ac:dyDescent="0.3"/>
    <row r="838" customFormat="1" ht="15.75" customHeight="1" x14ac:dyDescent="0.3"/>
    <row r="839" customFormat="1" ht="15.75" customHeight="1" x14ac:dyDescent="0.3"/>
    <row r="840" customFormat="1" ht="15.75" customHeight="1" x14ac:dyDescent="0.3"/>
    <row r="841" customFormat="1" ht="15.75" customHeight="1" x14ac:dyDescent="0.3"/>
    <row r="842" customFormat="1" ht="15.75" customHeight="1" x14ac:dyDescent="0.3"/>
    <row r="843" customFormat="1" ht="15.75" customHeight="1" x14ac:dyDescent="0.3"/>
    <row r="844" customFormat="1" ht="15.75" customHeight="1" x14ac:dyDescent="0.3"/>
    <row r="845" customFormat="1" ht="15.75" customHeight="1" x14ac:dyDescent="0.3"/>
    <row r="846" customFormat="1" ht="15.75" customHeight="1" x14ac:dyDescent="0.3"/>
    <row r="847" customFormat="1" ht="15.75" customHeight="1" x14ac:dyDescent="0.3"/>
    <row r="848" customFormat="1" ht="15.75" customHeight="1" x14ac:dyDescent="0.3"/>
    <row r="849" customFormat="1" ht="15.75" customHeight="1" x14ac:dyDescent="0.3"/>
    <row r="850" customFormat="1" ht="15.75" customHeight="1" x14ac:dyDescent="0.3"/>
    <row r="851" customFormat="1" ht="15.75" customHeight="1" x14ac:dyDescent="0.3"/>
    <row r="852" customFormat="1" ht="15.75" customHeight="1" x14ac:dyDescent="0.3"/>
    <row r="853" customFormat="1" ht="15.75" customHeight="1" x14ac:dyDescent="0.3"/>
    <row r="854" customFormat="1" ht="15.75" customHeight="1" x14ac:dyDescent="0.3"/>
    <row r="855" customFormat="1" ht="15.75" customHeight="1" x14ac:dyDescent="0.3"/>
    <row r="856" customFormat="1" ht="15.75" customHeight="1" x14ac:dyDescent="0.3"/>
    <row r="857" customFormat="1" ht="15.75" customHeight="1" x14ac:dyDescent="0.3"/>
    <row r="858" customFormat="1" ht="15.75" customHeight="1" x14ac:dyDescent="0.3"/>
    <row r="859" customFormat="1" ht="15.75" customHeight="1" x14ac:dyDescent="0.3"/>
    <row r="860" customFormat="1" ht="15.75" customHeight="1" x14ac:dyDescent="0.3"/>
    <row r="861" customFormat="1" ht="15.75" customHeight="1" x14ac:dyDescent="0.3"/>
    <row r="862" customFormat="1" ht="15.75" customHeight="1" x14ac:dyDescent="0.3"/>
    <row r="863" customFormat="1" ht="15.75" customHeight="1" x14ac:dyDescent="0.3"/>
    <row r="864" customFormat="1" ht="15.75" customHeight="1" x14ac:dyDescent="0.3"/>
    <row r="865" customFormat="1" ht="15.75" customHeight="1" x14ac:dyDescent="0.3"/>
    <row r="866" customFormat="1" ht="15.75" customHeight="1" x14ac:dyDescent="0.3"/>
    <row r="867" customFormat="1" ht="15.75" customHeight="1" x14ac:dyDescent="0.3"/>
    <row r="868" customFormat="1" ht="15.75" customHeight="1" x14ac:dyDescent="0.3"/>
    <row r="869" customFormat="1" ht="15.75" customHeight="1" x14ac:dyDescent="0.3"/>
    <row r="870" customFormat="1" ht="15.75" customHeight="1" x14ac:dyDescent="0.3"/>
    <row r="871" customFormat="1" ht="15.75" customHeight="1" x14ac:dyDescent="0.3"/>
    <row r="872" customFormat="1" ht="15.75" customHeight="1" x14ac:dyDescent="0.3"/>
    <row r="873" customFormat="1" ht="15.75" customHeight="1" x14ac:dyDescent="0.3"/>
    <row r="874" customFormat="1" ht="15.75" customHeight="1" x14ac:dyDescent="0.3"/>
    <row r="875" customFormat="1" ht="15.75" customHeight="1" x14ac:dyDescent="0.3"/>
    <row r="876" customFormat="1" ht="15.75" customHeight="1" x14ac:dyDescent="0.3"/>
    <row r="877" customFormat="1" ht="15.75" customHeight="1" x14ac:dyDescent="0.3"/>
    <row r="878" customFormat="1" ht="15.75" customHeight="1" x14ac:dyDescent="0.3"/>
    <row r="879" customFormat="1" ht="15.75" customHeight="1" x14ac:dyDescent="0.3"/>
    <row r="880" customFormat="1" ht="15.75" customHeight="1" x14ac:dyDescent="0.3"/>
    <row r="881" customFormat="1" ht="15.75" customHeight="1" x14ac:dyDescent="0.3"/>
    <row r="882" customFormat="1" ht="15.75" customHeight="1" x14ac:dyDescent="0.3"/>
    <row r="883" customFormat="1" ht="15.75" customHeight="1" x14ac:dyDescent="0.3"/>
    <row r="884" customFormat="1" ht="15.75" customHeight="1" x14ac:dyDescent="0.3"/>
    <row r="885" customFormat="1" ht="15.75" customHeight="1" x14ac:dyDescent="0.3"/>
    <row r="886" customFormat="1" ht="15.75" customHeight="1" x14ac:dyDescent="0.3"/>
    <row r="887" customFormat="1" ht="15.75" customHeight="1" x14ac:dyDescent="0.3"/>
    <row r="888" customFormat="1" ht="15.75" customHeight="1" x14ac:dyDescent="0.3"/>
    <row r="889" customFormat="1" ht="15.75" customHeight="1" x14ac:dyDescent="0.3"/>
    <row r="890" customFormat="1" ht="15.75" customHeight="1" x14ac:dyDescent="0.3"/>
    <row r="891" customFormat="1" ht="15.75" customHeight="1" x14ac:dyDescent="0.3"/>
    <row r="892" customFormat="1" ht="15.75" customHeight="1" x14ac:dyDescent="0.3"/>
    <row r="893" customFormat="1" ht="15.75" customHeight="1" x14ac:dyDescent="0.3"/>
    <row r="894" customFormat="1" ht="15.75" customHeight="1" x14ac:dyDescent="0.3"/>
    <row r="895" customFormat="1" ht="15.75" customHeight="1" x14ac:dyDescent="0.3"/>
    <row r="896" customFormat="1" ht="15.75" customHeight="1" x14ac:dyDescent="0.3"/>
    <row r="897" customFormat="1" ht="15.75" customHeight="1" x14ac:dyDescent="0.3"/>
    <row r="898" customFormat="1" ht="15.75" customHeight="1" x14ac:dyDescent="0.3"/>
    <row r="899" customFormat="1" ht="15.75" customHeight="1" x14ac:dyDescent="0.3"/>
    <row r="900" customFormat="1" ht="15.75" customHeight="1" x14ac:dyDescent="0.3"/>
    <row r="901" customFormat="1" ht="15.75" customHeight="1" x14ac:dyDescent="0.3"/>
    <row r="902" customFormat="1" ht="15.75" customHeight="1" x14ac:dyDescent="0.3"/>
    <row r="903" customFormat="1" ht="15.75" customHeight="1" x14ac:dyDescent="0.3"/>
    <row r="904" customFormat="1" ht="15.75" customHeight="1" x14ac:dyDescent="0.3"/>
    <row r="905" customFormat="1" ht="15.75" customHeight="1" x14ac:dyDescent="0.3"/>
    <row r="906" customFormat="1" ht="15.75" customHeight="1" x14ac:dyDescent="0.3"/>
    <row r="907" customFormat="1" ht="15.75" customHeight="1" x14ac:dyDescent="0.3"/>
    <row r="908" customFormat="1" ht="15.75" customHeight="1" x14ac:dyDescent="0.3"/>
    <row r="909" customFormat="1" ht="15.75" customHeight="1" x14ac:dyDescent="0.3"/>
    <row r="910" customFormat="1" ht="15.75" customHeight="1" x14ac:dyDescent="0.3"/>
    <row r="911" customFormat="1" ht="15.75" customHeight="1" x14ac:dyDescent="0.3"/>
    <row r="912" customFormat="1" ht="15.75" customHeight="1" x14ac:dyDescent="0.3"/>
    <row r="913" customFormat="1" ht="15.75" customHeight="1" x14ac:dyDescent="0.3"/>
    <row r="914" customFormat="1" ht="15.75" customHeight="1" x14ac:dyDescent="0.3"/>
    <row r="915" customFormat="1" ht="15.75" customHeight="1" x14ac:dyDescent="0.3"/>
    <row r="916" customFormat="1" ht="15.75" customHeight="1" x14ac:dyDescent="0.3"/>
    <row r="917" customFormat="1" ht="15.75" customHeight="1" x14ac:dyDescent="0.3"/>
    <row r="918" customFormat="1" ht="15.75" customHeight="1" x14ac:dyDescent="0.3"/>
    <row r="919" customFormat="1" ht="15.75" customHeight="1" x14ac:dyDescent="0.3"/>
    <row r="920" customFormat="1" ht="15.75" customHeight="1" x14ac:dyDescent="0.3"/>
    <row r="921" customFormat="1" ht="15.75" customHeight="1" x14ac:dyDescent="0.3"/>
    <row r="922" customFormat="1" ht="15.75" customHeight="1" x14ac:dyDescent="0.3"/>
    <row r="923" customFormat="1" ht="15.75" customHeight="1" x14ac:dyDescent="0.3"/>
    <row r="924" customFormat="1" ht="15.75" customHeight="1" x14ac:dyDescent="0.3"/>
    <row r="925" customFormat="1" ht="15.75" customHeight="1" x14ac:dyDescent="0.3"/>
    <row r="926" customFormat="1" ht="15.75" customHeight="1" x14ac:dyDescent="0.3"/>
    <row r="927" customFormat="1" ht="15.75" customHeight="1" x14ac:dyDescent="0.3"/>
    <row r="928" customFormat="1" ht="15.75" customHeight="1" x14ac:dyDescent="0.3"/>
    <row r="929" customFormat="1" ht="15.75" customHeight="1" x14ac:dyDescent="0.3"/>
    <row r="930" customFormat="1" ht="15.75" customHeight="1" x14ac:dyDescent="0.3"/>
    <row r="931" customFormat="1" ht="15.75" customHeight="1" x14ac:dyDescent="0.3"/>
    <row r="932" customFormat="1" ht="15.75" customHeight="1" x14ac:dyDescent="0.3"/>
    <row r="933" customFormat="1" ht="15.75" customHeight="1" x14ac:dyDescent="0.3"/>
    <row r="934" customFormat="1" ht="15.75" customHeight="1" x14ac:dyDescent="0.3"/>
    <row r="935" customFormat="1" ht="15.75" customHeight="1" x14ac:dyDescent="0.3"/>
    <row r="936" customFormat="1" ht="15.75" customHeight="1" x14ac:dyDescent="0.3"/>
    <row r="937" customFormat="1" ht="15.75" customHeight="1" x14ac:dyDescent="0.3"/>
    <row r="938" customFormat="1" ht="15.75" customHeight="1" x14ac:dyDescent="0.3"/>
    <row r="939" customFormat="1" ht="15.75" customHeight="1" x14ac:dyDescent="0.3"/>
    <row r="940" customFormat="1" ht="15.75" customHeight="1" x14ac:dyDescent="0.3"/>
    <row r="941" customFormat="1" ht="15.75" customHeight="1" x14ac:dyDescent="0.3"/>
    <row r="942" customFormat="1" ht="15.75" customHeight="1" x14ac:dyDescent="0.3"/>
    <row r="943" customFormat="1" ht="15.75" customHeight="1" x14ac:dyDescent="0.3"/>
    <row r="944" customFormat="1" ht="15.75" customHeight="1" x14ac:dyDescent="0.3"/>
    <row r="945" customFormat="1" ht="15.75" customHeight="1" x14ac:dyDescent="0.3"/>
    <row r="946" customFormat="1" ht="15.75" customHeight="1" x14ac:dyDescent="0.3"/>
    <row r="947" customFormat="1" ht="15.75" customHeight="1" x14ac:dyDescent="0.3"/>
    <row r="948" customFormat="1" ht="15.75" customHeight="1" x14ac:dyDescent="0.3"/>
    <row r="949" customFormat="1" ht="15.75" customHeight="1" x14ac:dyDescent="0.3"/>
    <row r="950" customFormat="1" ht="15.75" customHeight="1" x14ac:dyDescent="0.3"/>
    <row r="951" customFormat="1" ht="15.75" customHeight="1" x14ac:dyDescent="0.3"/>
    <row r="952" customFormat="1" ht="15.75" customHeight="1" x14ac:dyDescent="0.3"/>
    <row r="953" customFormat="1" ht="15.75" customHeight="1" x14ac:dyDescent="0.3"/>
    <row r="954" customFormat="1" ht="15.75" customHeight="1" x14ac:dyDescent="0.3"/>
    <row r="955" customFormat="1" ht="15.75" customHeight="1" x14ac:dyDescent="0.3"/>
    <row r="956" customFormat="1" ht="15.75" customHeight="1" x14ac:dyDescent="0.3"/>
    <row r="957" customFormat="1" ht="15.75" customHeight="1" x14ac:dyDescent="0.3"/>
    <row r="958" customFormat="1" ht="15.75" customHeight="1" x14ac:dyDescent="0.3"/>
    <row r="959" customFormat="1" ht="15.75" customHeight="1" x14ac:dyDescent="0.3"/>
    <row r="960" customFormat="1" ht="15.75" customHeight="1" x14ac:dyDescent="0.3"/>
    <row r="961" customFormat="1" ht="15.75" customHeight="1" x14ac:dyDescent="0.3"/>
    <row r="962" customFormat="1" ht="15.75" customHeight="1" x14ac:dyDescent="0.3"/>
    <row r="963" customFormat="1" ht="15.75" customHeight="1" x14ac:dyDescent="0.3"/>
    <row r="964" customFormat="1" ht="15.75" customHeight="1" x14ac:dyDescent="0.3"/>
    <row r="965" customFormat="1" ht="15.75" customHeight="1" x14ac:dyDescent="0.3"/>
    <row r="966" customFormat="1" ht="15.75" customHeight="1" x14ac:dyDescent="0.3"/>
    <row r="967" customFormat="1" ht="15.75" customHeight="1" x14ac:dyDescent="0.3"/>
    <row r="968" customFormat="1" ht="15.75" customHeight="1" x14ac:dyDescent="0.3"/>
    <row r="969" customFormat="1" ht="15.75" customHeight="1" x14ac:dyDescent="0.3"/>
    <row r="970" customFormat="1" ht="15.75" customHeight="1" x14ac:dyDescent="0.3"/>
    <row r="971" customFormat="1" ht="15.75" customHeight="1" x14ac:dyDescent="0.3"/>
    <row r="972" customFormat="1" ht="15.75" customHeight="1" x14ac:dyDescent="0.3"/>
    <row r="973" customFormat="1" ht="15.75" customHeight="1" x14ac:dyDescent="0.3"/>
    <row r="974" customFormat="1" ht="15.75" customHeight="1" x14ac:dyDescent="0.3"/>
    <row r="975" customFormat="1" ht="15.75" customHeight="1" x14ac:dyDescent="0.3"/>
    <row r="976" customFormat="1" ht="15.75" customHeight="1" x14ac:dyDescent="0.3"/>
    <row r="977" customFormat="1" ht="15.75" customHeight="1" x14ac:dyDescent="0.3"/>
    <row r="978" customFormat="1" ht="15.75" customHeight="1" x14ac:dyDescent="0.3"/>
    <row r="979" customFormat="1" ht="15.75" customHeight="1" x14ac:dyDescent="0.3"/>
    <row r="980" customFormat="1" ht="15.75" customHeight="1" x14ac:dyDescent="0.3"/>
    <row r="981" customFormat="1" ht="15.75" customHeight="1" x14ac:dyDescent="0.3"/>
    <row r="982" customFormat="1" ht="15.75" customHeight="1" x14ac:dyDescent="0.3"/>
    <row r="983" customFormat="1" ht="15.75" customHeight="1" x14ac:dyDescent="0.3"/>
    <row r="984" customFormat="1" ht="15.75" customHeight="1" x14ac:dyDescent="0.3"/>
    <row r="985" customFormat="1" ht="15.75" customHeight="1" x14ac:dyDescent="0.3"/>
    <row r="986" customFormat="1" ht="15.75" customHeight="1" x14ac:dyDescent="0.3"/>
    <row r="987" customFormat="1" ht="15.75" customHeight="1" x14ac:dyDescent="0.3"/>
    <row r="988" customFormat="1" ht="15.75" customHeight="1" x14ac:dyDescent="0.3"/>
    <row r="989" customFormat="1" ht="15.75" customHeight="1" x14ac:dyDescent="0.3"/>
    <row r="990" customFormat="1" ht="15.75" customHeight="1" x14ac:dyDescent="0.3"/>
    <row r="991" customFormat="1" ht="15.75" customHeight="1" x14ac:dyDescent="0.3"/>
    <row r="992" customFormat="1" ht="15.75" customHeight="1" x14ac:dyDescent="0.3"/>
    <row r="993" customFormat="1" ht="15.75" customHeight="1" x14ac:dyDescent="0.3"/>
    <row r="994" customFormat="1" ht="15.75" customHeight="1" x14ac:dyDescent="0.3"/>
    <row r="995" customFormat="1" ht="15.75" customHeight="1" x14ac:dyDescent="0.3"/>
    <row r="996" customFormat="1" ht="15.75" customHeight="1" x14ac:dyDescent="0.3"/>
    <row r="997" customFormat="1" ht="15.75" customHeight="1" x14ac:dyDescent="0.3"/>
    <row r="998" customFormat="1" ht="15.75" customHeight="1" x14ac:dyDescent="0.3"/>
    <row r="999" customFormat="1" ht="15.75" customHeight="1" x14ac:dyDescent="0.3"/>
    <row r="1000" customFormat="1" ht="15.75" customHeight="1" x14ac:dyDescent="0.3"/>
  </sheetData>
  <mergeCells count="1">
    <mergeCell ref="B3: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87BDD-B042-4845-B614-DA53DAFFB4E6}">
  <dimension ref="A1:T14"/>
  <sheetViews>
    <sheetView zoomScale="90" zoomScaleNormal="90" workbookViewId="0">
      <selection activeCell="S10" sqref="S10"/>
    </sheetView>
  </sheetViews>
  <sheetFormatPr defaultColWidth="10.6640625" defaultRowHeight="14" x14ac:dyDescent="0.3"/>
  <cols>
    <col min="1" max="1" width="19.1640625" customWidth="1"/>
    <col min="2" max="2" width="16.33203125" customWidth="1"/>
    <col min="3" max="3" width="16.1640625" customWidth="1"/>
    <col min="4" max="4" width="25.1640625" customWidth="1"/>
    <col min="5" max="5" width="18.1640625" customWidth="1"/>
    <col min="18" max="18" width="14.33203125" customWidth="1"/>
    <col min="19" max="19" width="33.6640625" customWidth="1"/>
    <col min="20" max="20" width="74.5" customWidth="1"/>
  </cols>
  <sheetData>
    <row r="1" spans="1:20" x14ac:dyDescent="0.3">
      <c r="A1" s="27" t="s">
        <v>14</v>
      </c>
      <c r="B1" s="27" t="s">
        <v>29</v>
      </c>
      <c r="C1" s="27" t="s">
        <v>30</v>
      </c>
      <c r="D1" s="27" t="s">
        <v>15</v>
      </c>
      <c r="E1" s="27" t="s">
        <v>16</v>
      </c>
      <c r="F1" s="35" t="s">
        <v>17</v>
      </c>
      <c r="G1" s="35" t="s">
        <v>18</v>
      </c>
      <c r="H1" s="35" t="s">
        <v>19</v>
      </c>
      <c r="I1" s="35" t="s">
        <v>20</v>
      </c>
      <c r="J1" s="35" t="s">
        <v>21</v>
      </c>
      <c r="K1" s="35" t="s">
        <v>22</v>
      </c>
      <c r="L1" s="35" t="s">
        <v>23</v>
      </c>
      <c r="M1" s="35" t="s">
        <v>24</v>
      </c>
      <c r="N1" s="35" t="s">
        <v>25</v>
      </c>
      <c r="O1" s="35" t="s">
        <v>26</v>
      </c>
      <c r="P1" s="35" t="s">
        <v>27</v>
      </c>
      <c r="Q1" s="35" t="s">
        <v>28</v>
      </c>
      <c r="R1" s="35" t="s">
        <v>34</v>
      </c>
      <c r="S1" s="35" t="s">
        <v>38</v>
      </c>
    </row>
    <row r="3" spans="1:20" x14ac:dyDescent="0.3">
      <c r="A3" s="27" t="s">
        <v>81</v>
      </c>
      <c r="B3" s="6" t="s">
        <v>33</v>
      </c>
      <c r="C3">
        <v>2</v>
      </c>
      <c r="D3" s="6" t="s">
        <v>31</v>
      </c>
      <c r="E3">
        <v>108</v>
      </c>
      <c r="F3" s="32">
        <v>1794</v>
      </c>
      <c r="G3" s="32">
        <v>1594</v>
      </c>
      <c r="H3" s="32">
        <v>2450</v>
      </c>
      <c r="I3" s="32">
        <v>3235</v>
      </c>
      <c r="J3" s="32">
        <v>2644</v>
      </c>
      <c r="K3" s="32">
        <v>3297</v>
      </c>
      <c r="L3" s="32">
        <v>4558</v>
      </c>
      <c r="M3" s="32">
        <v>4990</v>
      </c>
      <c r="N3" s="32">
        <v>3708</v>
      </c>
      <c r="O3" s="32">
        <v>3224</v>
      </c>
      <c r="P3" s="32">
        <v>2262</v>
      </c>
      <c r="Q3" s="32">
        <v>2005</v>
      </c>
      <c r="R3" s="33">
        <f>SUM(F3:Q3)</f>
        <v>35761</v>
      </c>
      <c r="S3" s="34" t="s">
        <v>39</v>
      </c>
      <c r="T3" s="28" t="s">
        <v>37</v>
      </c>
    </row>
    <row r="4" spans="1:20" x14ac:dyDescent="0.3">
      <c r="S4" s="28"/>
      <c r="T4" s="28"/>
    </row>
    <row r="5" spans="1:20" x14ac:dyDescent="0.3">
      <c r="A5" s="6"/>
      <c r="B5" s="6"/>
      <c r="S5" s="6"/>
      <c r="T5" s="28"/>
    </row>
    <row r="7" spans="1:20" x14ac:dyDescent="0.3">
      <c r="A7" s="6"/>
      <c r="B7" s="6"/>
    </row>
    <row r="9" spans="1:20" x14ac:dyDescent="0.3">
      <c r="A9" s="6"/>
      <c r="B9" s="6"/>
    </row>
    <row r="11" spans="1:20" x14ac:dyDescent="0.3">
      <c r="A11" s="6"/>
      <c r="B11" s="6"/>
      <c r="R11" s="6"/>
    </row>
    <row r="14" spans="1:20" x14ac:dyDescent="0.3">
      <c r="A14" s="27" t="s">
        <v>82</v>
      </c>
      <c r="F14" s="37">
        <v>1100</v>
      </c>
      <c r="G14" s="37">
        <v>1100</v>
      </c>
      <c r="H14" s="37">
        <v>1100</v>
      </c>
      <c r="I14" s="37">
        <v>1100</v>
      </c>
      <c r="J14" s="37">
        <v>1100</v>
      </c>
      <c r="K14" s="37">
        <v>1100</v>
      </c>
      <c r="L14" s="37">
        <v>1100</v>
      </c>
      <c r="M14" s="37">
        <v>1100</v>
      </c>
      <c r="N14" s="37">
        <v>1100</v>
      </c>
      <c r="O14" s="37">
        <v>1100</v>
      </c>
      <c r="P14" s="37">
        <v>1100</v>
      </c>
      <c r="Q14" s="37">
        <v>1100</v>
      </c>
      <c r="R14" s="37">
        <v>13200</v>
      </c>
    </row>
  </sheetData>
  <hyperlinks>
    <hyperlink ref="T3" r:id="rId1" xr:uid="{6DD191EC-3EC0-5A4C-9D2B-5D970E2694A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A513D-D893-EA41-A7AD-C81584BE50C7}">
  <dimension ref="A1:D11"/>
  <sheetViews>
    <sheetView workbookViewId="0">
      <selection activeCell="D31" sqref="D31"/>
    </sheetView>
  </sheetViews>
  <sheetFormatPr defaultColWidth="10.6640625" defaultRowHeight="14" x14ac:dyDescent="0.3"/>
  <cols>
    <col min="1" max="1" width="18.33203125" customWidth="1"/>
    <col min="3" max="3" width="12.83203125" customWidth="1"/>
  </cols>
  <sheetData>
    <row r="1" spans="1:4" x14ac:dyDescent="0.3">
      <c r="A1" s="27" t="s">
        <v>14</v>
      </c>
      <c r="B1" s="27" t="s">
        <v>29</v>
      </c>
      <c r="C1" s="27" t="s">
        <v>30</v>
      </c>
      <c r="D1" s="36" t="s">
        <v>52</v>
      </c>
    </row>
    <row r="2" spans="1:4" x14ac:dyDescent="0.3">
      <c r="D2" s="32"/>
    </row>
    <row r="3" spans="1:4" x14ac:dyDescent="0.3">
      <c r="A3" s="6" t="s">
        <v>32</v>
      </c>
      <c r="B3" s="6" t="s">
        <v>33</v>
      </c>
      <c r="C3">
        <v>2</v>
      </c>
      <c r="D3" s="33">
        <v>35761</v>
      </c>
    </row>
    <row r="4" spans="1:4" x14ac:dyDescent="0.3">
      <c r="D4" s="32"/>
    </row>
    <row r="5" spans="1:4" x14ac:dyDescent="0.3">
      <c r="A5" s="6" t="s">
        <v>35</v>
      </c>
      <c r="B5" s="6" t="s">
        <v>36</v>
      </c>
      <c r="C5">
        <v>2</v>
      </c>
      <c r="D5" s="32">
        <v>14900</v>
      </c>
    </row>
    <row r="6" spans="1:4" x14ac:dyDescent="0.3">
      <c r="D6" s="32"/>
    </row>
    <row r="7" spans="1:4" x14ac:dyDescent="0.3">
      <c r="A7" s="6" t="s">
        <v>46</v>
      </c>
      <c r="B7" s="6" t="s">
        <v>47</v>
      </c>
      <c r="C7">
        <v>2</v>
      </c>
      <c r="D7" s="32">
        <v>36000</v>
      </c>
    </row>
    <row r="8" spans="1:4" x14ac:dyDescent="0.3">
      <c r="D8" s="32"/>
    </row>
    <row r="9" spans="1:4" x14ac:dyDescent="0.3">
      <c r="A9" s="6" t="s">
        <v>48</v>
      </c>
      <c r="B9" s="6" t="s">
        <v>49</v>
      </c>
      <c r="D9" s="32">
        <v>34700</v>
      </c>
    </row>
    <row r="10" spans="1:4" x14ac:dyDescent="0.3">
      <c r="D10" s="32"/>
    </row>
    <row r="11" spans="1:4" x14ac:dyDescent="0.3">
      <c r="A11" s="6" t="s">
        <v>50</v>
      </c>
      <c r="B11" s="6" t="s">
        <v>51</v>
      </c>
      <c r="C11">
        <v>1</v>
      </c>
      <c r="D11" s="33">
        <v>31000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Vakantiewoning 1</vt:lpstr>
      <vt:lpstr>rent-to-rent</vt:lpstr>
      <vt:lpstr>Marktonderzoek omzet</vt:lpstr>
      <vt:lpstr>Archief omzet rendement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Rodney de Grave</dc:creator>
  <cp:lastModifiedBy>Rodney de Grave</cp:lastModifiedBy>
  <dcterms:created xsi:type="dcterms:W3CDTF">2021-12-15T13:46:57Z</dcterms:created>
  <dcterms:modified xsi:type="dcterms:W3CDTF">2026-01-06T10:02:21Z</dcterms:modified>
</cp:coreProperties>
</file>